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activeX/activeX5.xml" ContentType="application/vnd.ms-office.activeX+xml"/>
  <Override PartName="/xl/activeX/activeX1.xml" ContentType="application/vnd.ms-office.activeX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activeX/activeX1.bin" ContentType="application/vnd.ms-office.activeX"/>
  <Override PartName="/xl/activeX/activeX13.bin" ContentType="application/vnd.ms-office.activeX"/>
  <Override PartName="/xl/activeX/activeX5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4.xml" ContentType="application/vnd.ms-office.activeX+xml"/>
  <Override PartName="/xl/activeX/activeX6.bin" ContentType="application/vnd.ms-office.activeX"/>
  <Override PartName="/xl/activeX/activeX6.xml" ContentType="application/vnd.ms-office.activeX+xml"/>
  <Override PartName="/xl/ctrlProps/ctrlProp1.xml" ContentType="application/vnd.ms-excel.controlproperties+xml"/>
  <Override PartName="/xl/ctrlProps/ctrlProp2.xml" ContentType="application/vnd.ms-excel.controlproperties+xml"/>
  <Override PartName="/xl/activeX/activeX4.bin" ContentType="application/vnd.ms-office.activeX"/>
  <Override PartName="/xl/activeX/activeX3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2.xml" ContentType="application/vnd.ms-office.activeX+xml"/>
  <Override PartName="/xl/activeX/activeX13.xml" ContentType="application/vnd.ms-office.activeX+xml"/>
  <Override PartName="/xl/activeX/activeX2.bin" ContentType="application/vnd.ms-office.activeX"/>
  <Override PartName="/xl/activeX/activeX11.bin" ContentType="application/vnd.ms-office.activeX"/>
  <Override PartName="/xl/activeX/activeX11.xml" ContentType="application/vnd.ms-office.activeX+xml"/>
  <Override PartName="/xl/activeX/activeX10.bin" ContentType="application/vnd.ms-office.activeX"/>
  <Override PartName="/xl/activeX/activeX10.xml" ContentType="application/vnd.ms-office.activeX+xml"/>
  <Override PartName="/xl/activeX/activeX3.xml" ContentType="application/vnd.ms-office.activeX+xml"/>
  <Override PartName="/xl/ctrlProps/ctrlProp3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20" yWindow="270" windowWidth="14175" windowHeight="8820"/>
  </bookViews>
  <sheets>
    <sheet name="OSI" sheetId="1" r:id="rId1"/>
    <sheet name="Npu" sheetId="2" r:id="rId2"/>
    <sheet name="tblOsi" sheetId="4" state="hidden" r:id="rId3"/>
    <sheet name="neighb_look up tables" sheetId="3" state="hidden" r:id="rId4"/>
  </sheets>
  <definedNames>
    <definedName name="aeus_covered_by_omp">OSI!$E$7</definedName>
    <definedName name="ag_preserved_score">OSI!$K$18</definedName>
    <definedName name="ag_security_zone">OSI!$E$16</definedName>
    <definedName name="ag_security_zone_score">OSI!$K$16</definedName>
    <definedName name="ag_zoning">OSI!$E$17</definedName>
    <definedName name="ag_zoning_score">OSI!$K$17</definedName>
    <definedName name="AgZoning">tblOsi!$A$14:$A$16</definedName>
    <definedName name="AmountHomes">'neighb_look up tables'!$A$17:$A$22</definedName>
    <definedName name="ASA">tblOsi!$A$17:$A$19</definedName>
    <definedName name="distance_to_nearest_property">OSI!$E$22</definedName>
    <definedName name="distance_to_property_line_score">OSI!$K$22</definedName>
    <definedName name="east_1200_1800_score">Npu!$D$14</definedName>
    <definedName name="east_1800_2400_score">Npu!$E$14</definedName>
    <definedName name="east_2400_3000_score">Npu!$F$14</definedName>
    <definedName name="east_600_1200_score">Npu!$C$14</definedName>
    <definedName name="east_600_score">Npu!$B$14</definedName>
    <definedName name="evaluation_distance">OSI!$E$8</definedName>
    <definedName name="facility_size_covered_by_omp">OSI!$E$11</definedName>
    <definedName name="facility_size_score">OSI!$K$11</definedName>
    <definedName name="final_osi_score">OSI!$K$28</definedName>
    <definedName name="LivestockHistory">tblOsi!$A$2:$A$7</definedName>
    <definedName name="N1200to1800Shielding">'neighb_look up tables'!$A$66:$A$69</definedName>
    <definedName name="N1800to2400Shielding">'neighb_look up tables'!$A$70:$A$73</definedName>
    <definedName name="N2400to3000Shielding">'neighb_look up tables'!$A$74:$A$77</definedName>
    <definedName name="N600to1200Shielding">'neighb_look up tables'!$A$62:$A$65</definedName>
    <definedName name="neighbor_homes_score">OSI!$K$24</definedName>
    <definedName name="neighbor_preserved">OSI!$E$23</definedName>
    <definedName name="neighbor_preserved_score">OSI!$K$23</definedName>
    <definedName name="NeighborPreserved">tblOsi!$A$40:$A$43</definedName>
    <definedName name="north_1200_1800_score">Npu!$D$47</definedName>
    <definedName name="north_1800_2400_score">Npu!$E$47</definedName>
    <definedName name="north_2400_3000_score">Npu!$F$47</definedName>
    <definedName name="north_600_1200_score">Npu!$C$47</definedName>
    <definedName name="north_600_score">Npu!$B$47</definedName>
    <definedName name="Other_from_scc">OSI!#REF!</definedName>
    <definedName name="other_livestock_in_evaluation">OSI!$E$21</definedName>
    <definedName name="other_livestock_score">OSI!$K$21</definedName>
    <definedName name="OtherLivestockOps">tblOsi!$A$34:$A$36</definedName>
    <definedName name="part_a_source_factors">OSI!$K$11:$K$13</definedName>
    <definedName name="part_b_site_land_use">OSI!$K$16:$K$18</definedName>
    <definedName name="part_c_surrounding_land_use">OSI!$K$21:$K$26</definedName>
    <definedName name="Preserved">tblOsi!$A$11:$A$13</definedName>
    <definedName name="preserved_farm">OSI!$E$18</definedName>
    <definedName name="Previously_Approve_AEUs">OSI!$E$6</definedName>
    <definedName name="_xlnm.Print_Area" localSheetId="1">Npu!$A$2:$H$66</definedName>
    <definedName name="_xlnm.Print_Area" localSheetId="0">OSI!$A$1:$K$31</definedName>
    <definedName name="PropertyLine">tblOsi!$E$34:$E$37</definedName>
    <definedName name="pub_use_facilities_score">OSI!$K$25</definedName>
    <definedName name="site_livestock_history">OSI!$E$12</definedName>
    <definedName name="site_livestock_history_score">OSI!$K$12</definedName>
    <definedName name="south_1200_1800_score">Npu!$D$30</definedName>
    <definedName name="south_1800_2400_score">Npu!$E$30</definedName>
    <definedName name="south_2400_3000_score">Npu!$F$30</definedName>
    <definedName name="south_600_1200_score">Npu!$C$30</definedName>
    <definedName name="south_600_score">Npu!$B$30</definedName>
    <definedName name="Species_factor">OSI!$K$27</definedName>
    <definedName name="species_type">OSI!#REF!</definedName>
    <definedName name="species_type_score">OSI!#REF!</definedName>
    <definedName name="SpeciesType">tblOsi!$E$21:$E$31</definedName>
    <definedName name="storage_type">OSI!$E$13</definedName>
    <definedName name="storage_type_score">OSI!$K$13</definedName>
    <definedName name="StorageType">tblOsi!$E$3:$E$15</definedName>
    <definedName name="total_part_a">OSI!$K$14</definedName>
    <definedName name="total_part_b">OSI!$K$19</definedName>
    <definedName name="total_part_c">OSI!$K$26</definedName>
    <definedName name="type_of_operation">OSI!$E$3</definedName>
    <definedName name="Under600Shielding">'neighb_look up tables'!$A$58:$A$61</definedName>
    <definedName name="west_1200_1800_score">Npu!$D$64</definedName>
    <definedName name="west_1800_2400_score">Npu!$E$64</definedName>
    <definedName name="west_2400_3000_score">Npu!$F$64</definedName>
    <definedName name="west_600_1200_score">Npu!$C$64</definedName>
    <definedName name="west_600_score">Npu!$B$64</definedName>
  </definedNames>
  <calcPr calcId="145621"/>
</workbook>
</file>

<file path=xl/calcChain.xml><?xml version="1.0" encoding="utf-8"?>
<calcChain xmlns="http://schemas.openxmlformats.org/spreadsheetml/2006/main">
  <c r="E27" i="1" l="1"/>
  <c r="E11" i="1" l="1"/>
  <c r="E4" i="2"/>
  <c r="F54" i="2"/>
  <c r="F37" i="2"/>
  <c r="F20" i="2"/>
  <c r="E54" i="2"/>
  <c r="E37" i="2"/>
  <c r="E20" i="2"/>
  <c r="F4" i="2"/>
  <c r="A30" i="1"/>
  <c r="B30" i="1"/>
  <c r="A31" i="1"/>
  <c r="B31" i="1"/>
  <c r="A32" i="1"/>
  <c r="B32" i="1"/>
  <c r="A29" i="1"/>
  <c r="B29" i="1"/>
  <c r="K2" i="1"/>
  <c r="K3" i="1"/>
  <c r="K4" i="1"/>
  <c r="K5" i="1"/>
  <c r="K7" i="1"/>
  <c r="K8" i="1"/>
  <c r="K1" i="1"/>
  <c r="L1" i="1"/>
  <c r="L2" i="1"/>
  <c r="L3" i="1"/>
  <c r="L4" i="1"/>
  <c r="L5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D29" i="1"/>
  <c r="E29" i="1"/>
  <c r="K29" i="1"/>
  <c r="L29" i="1"/>
  <c r="K30" i="1"/>
  <c r="L30" i="1"/>
  <c r="K31" i="1"/>
  <c r="L31" i="1"/>
  <c r="L32" i="1"/>
  <c r="C29" i="1"/>
  <c r="K11" i="1" l="1"/>
  <c r="K12" i="1"/>
  <c r="C24" i="4"/>
  <c r="E30" i="1"/>
  <c r="C31" i="1"/>
  <c r="C32" i="1"/>
  <c r="D32" i="1"/>
  <c r="E32" i="1"/>
  <c r="F32" i="1"/>
  <c r="G32" i="1"/>
  <c r="H32" i="1"/>
  <c r="I32" i="1"/>
  <c r="J32" i="1"/>
  <c r="K32" i="1"/>
  <c r="D30" i="1"/>
  <c r="F30" i="1"/>
  <c r="G30" i="1"/>
  <c r="H30" i="1"/>
  <c r="I30" i="1"/>
  <c r="J30" i="1"/>
  <c r="C30" i="1"/>
  <c r="K23" i="1"/>
  <c r="K22" i="1"/>
  <c r="K21" i="1"/>
  <c r="K13" i="1"/>
  <c r="B45" i="2"/>
  <c r="C45" i="2"/>
  <c r="D45" i="2"/>
  <c r="E45" i="2"/>
  <c r="F45" i="2"/>
  <c r="B26" i="2"/>
  <c r="F7" i="2"/>
  <c r="E7" i="2"/>
  <c r="D7" i="2"/>
  <c r="C7" i="2"/>
  <c r="B7" i="2"/>
  <c r="F21" i="2"/>
  <c r="E21" i="2"/>
  <c r="E5" i="2"/>
  <c r="F5" i="2"/>
  <c r="D4" i="2"/>
  <c r="D5" i="2" s="1"/>
  <c r="B20" i="2"/>
  <c r="B21" i="2" s="1"/>
  <c r="C20" i="2"/>
  <c r="C21" i="2" s="1"/>
  <c r="D20" i="2"/>
  <c r="D21" i="2" s="1"/>
  <c r="C4" i="2"/>
  <c r="C5" i="2" s="1"/>
  <c r="B4" i="2"/>
  <c r="B23" i="2"/>
  <c r="F43" i="2"/>
  <c r="C60" i="2"/>
  <c r="D60" i="2"/>
  <c r="E60" i="2"/>
  <c r="F60" i="2"/>
  <c r="B60" i="2"/>
  <c r="B43" i="2"/>
  <c r="C43" i="2"/>
  <c r="D43" i="2"/>
  <c r="E43" i="2"/>
  <c r="C26" i="2"/>
  <c r="D26" i="2"/>
  <c r="E26" i="2"/>
  <c r="F26" i="2"/>
  <c r="B10" i="2"/>
  <c r="E10" i="2"/>
  <c r="F10" i="2"/>
  <c r="C10" i="2"/>
  <c r="D10" i="2"/>
  <c r="C62" i="2"/>
  <c r="D62" i="2"/>
  <c r="E62" i="2"/>
  <c r="F62" i="2"/>
  <c r="B62" i="2"/>
  <c r="C57" i="2"/>
  <c r="D57" i="2"/>
  <c r="E57" i="2"/>
  <c r="F57" i="2"/>
  <c r="B57" i="2"/>
  <c r="B40" i="2"/>
  <c r="C40" i="2"/>
  <c r="D40" i="2"/>
  <c r="E40" i="2"/>
  <c r="F40" i="2"/>
  <c r="B28" i="2"/>
  <c r="C28" i="2"/>
  <c r="D28" i="2"/>
  <c r="E28" i="2"/>
  <c r="E29" i="2" s="1"/>
  <c r="F28" i="2"/>
  <c r="C23" i="2"/>
  <c r="D23" i="2"/>
  <c r="E23" i="2"/>
  <c r="F23" i="2"/>
  <c r="B12" i="2"/>
  <c r="C12" i="2"/>
  <c r="D12" i="2"/>
  <c r="E12" i="2"/>
  <c r="F12" i="2"/>
  <c r="F38" i="2"/>
  <c r="E38" i="2"/>
  <c r="F55" i="2"/>
  <c r="E55" i="2"/>
  <c r="C54" i="2"/>
  <c r="C55" i="2" s="1"/>
  <c r="D54" i="2"/>
  <c r="D55" i="2" s="1"/>
  <c r="B54" i="2"/>
  <c r="B55" i="2" s="1"/>
  <c r="B37" i="2"/>
  <c r="B38" i="2" s="1"/>
  <c r="C37" i="2"/>
  <c r="C38" i="2" s="1"/>
  <c r="D37" i="2"/>
  <c r="D38" i="2" s="1"/>
  <c r="D29" i="2" l="1"/>
  <c r="B29" i="2"/>
  <c r="F29" i="2"/>
  <c r="F63" i="2"/>
  <c r="E13" i="2"/>
  <c r="E63" i="2"/>
  <c r="D13" i="2"/>
  <c r="C13" i="2"/>
  <c r="F13" i="2"/>
  <c r="B13" i="2"/>
  <c r="C29" i="2"/>
  <c r="B63" i="2"/>
  <c r="C63" i="2"/>
  <c r="D63" i="2"/>
  <c r="D24" i="2"/>
  <c r="C24" i="2"/>
  <c r="F8" i="2"/>
  <c r="E8" i="2"/>
  <c r="H25" i="2"/>
  <c r="D8" i="2"/>
  <c r="C8" i="2"/>
  <c r="C58" i="2"/>
  <c r="D58" i="2"/>
  <c r="E58" i="2"/>
  <c r="F58" i="2"/>
  <c r="B58" i="2"/>
  <c r="E41" i="2"/>
  <c r="B24" i="2"/>
  <c r="F41" i="2"/>
  <c r="D41" i="2"/>
  <c r="C41" i="2"/>
  <c r="B41" i="2"/>
  <c r="E24" i="2"/>
  <c r="F24" i="2"/>
  <c r="B5" i="2"/>
  <c r="B8" i="2" s="1"/>
  <c r="H59" i="2" l="1"/>
  <c r="H9" i="2"/>
  <c r="E8" i="1"/>
  <c r="F46" i="2"/>
  <c r="E46" i="2"/>
  <c r="D46" i="2"/>
  <c r="C46" i="2"/>
  <c r="B46" i="2"/>
  <c r="H42" i="2" l="1"/>
  <c r="F14" i="2"/>
  <c r="E14" i="2"/>
  <c r="D14" i="2"/>
  <c r="H8" i="2"/>
  <c r="H6" i="2" s="1"/>
  <c r="C14" i="2"/>
  <c r="H41" i="2"/>
  <c r="B64" i="2"/>
  <c r="H58" i="2"/>
  <c r="H56" i="2" s="1"/>
  <c r="E64" i="2"/>
  <c r="E47" i="2"/>
  <c r="F47" i="2"/>
  <c r="D47" i="2"/>
  <c r="K14" i="1"/>
  <c r="F64" i="2"/>
  <c r="C64" i="2"/>
  <c r="D64" i="2"/>
  <c r="B47" i="2"/>
  <c r="C47" i="2"/>
  <c r="H44" i="2" l="1"/>
  <c r="H39" i="2"/>
  <c r="H11" i="2"/>
  <c r="H24" i="2"/>
  <c r="K24" i="1" l="1"/>
  <c r="H22" i="2"/>
  <c r="H61" i="2"/>
  <c r="K25" i="1"/>
  <c r="H27" i="2"/>
  <c r="K26" i="1" l="1"/>
  <c r="H65" i="2"/>
  <c r="H64" i="2"/>
  <c r="K18" i="1" l="1"/>
  <c r="K17" i="1"/>
  <c r="K16" i="1"/>
  <c r="B92" i="3"/>
  <c r="B93" i="3"/>
  <c r="K19" i="1" l="1"/>
  <c r="K27" i="1" s="1"/>
  <c r="H29" i="1"/>
  <c r="J29" i="1"/>
  <c r="G29" i="1"/>
  <c r="I29" i="1"/>
  <c r="F29" i="1"/>
  <c r="K28" i="1" l="1"/>
  <c r="E31" i="1" s="1"/>
  <c r="K42" i="2" l="1"/>
</calcChain>
</file>

<file path=xl/sharedStrings.xml><?xml version="1.0" encoding="utf-8"?>
<sst xmlns="http://schemas.openxmlformats.org/spreadsheetml/2006/main" count="431" uniqueCount="174">
  <si>
    <t>Operator Name</t>
  </si>
  <si>
    <t>Planner Name</t>
  </si>
  <si>
    <t>Type of Operation</t>
  </si>
  <si>
    <t>Evaluation Distance</t>
  </si>
  <si>
    <t>Site Livestock History</t>
  </si>
  <si>
    <t>Ag Security  Zone</t>
  </si>
  <si>
    <t>Ag Zoning</t>
  </si>
  <si>
    <t>Preserved  Farm</t>
  </si>
  <si>
    <t>Part C: Surrounding Land Use</t>
  </si>
  <si>
    <t>Distance to Nearest Property Line</t>
  </si>
  <si>
    <t>If nearest property is &lt;300', is it  preserved farmland</t>
  </si>
  <si>
    <t>Neighboring Homes</t>
  </si>
  <si>
    <t>Public Use Facilities</t>
  </si>
  <si>
    <t>OSI Score</t>
  </si>
  <si>
    <t>Total part B</t>
  </si>
  <si>
    <t>Total part A</t>
  </si>
  <si>
    <t>Total part C</t>
  </si>
  <si>
    <t>Other</t>
  </si>
  <si>
    <t>East Quadrant</t>
  </si>
  <si>
    <t>Home score</t>
  </si>
  <si>
    <t>Public use Score</t>
  </si>
  <si>
    <t>Home shielding factor</t>
  </si>
  <si>
    <t>Public use shield factor</t>
  </si>
  <si>
    <t>All Shielded</t>
  </si>
  <si>
    <t>Some shielded</t>
  </si>
  <si>
    <t>None Shielded</t>
  </si>
  <si>
    <t>6-20</t>
  </si>
  <si>
    <t>&gt;20</t>
  </si>
  <si>
    <t>South Quadrant</t>
  </si>
  <si>
    <t>North Quadrant</t>
  </si>
  <si>
    <t>West Quadrant</t>
  </si>
  <si>
    <t>Final OSI Score</t>
  </si>
  <si>
    <t>Select from list</t>
  </si>
  <si>
    <t>Select from List</t>
  </si>
  <si>
    <t>Total Home</t>
  </si>
  <si>
    <t>Total Public</t>
  </si>
  <si>
    <t>Total home</t>
  </si>
  <si>
    <t xml:space="preserve"> </t>
  </si>
  <si>
    <t>Grand total</t>
  </si>
  <si>
    <t>Swine</t>
  </si>
  <si>
    <t>Ducks</t>
  </si>
  <si>
    <t>Layers</t>
  </si>
  <si>
    <t>Veal</t>
  </si>
  <si>
    <t>Pullets</t>
  </si>
  <si>
    <t>Cattle</t>
  </si>
  <si>
    <t>Broilers</t>
  </si>
  <si>
    <t>Turkeys</t>
  </si>
  <si>
    <t>Horses</t>
  </si>
  <si>
    <t>Other= Call SCC</t>
  </si>
  <si>
    <t>Proposed AEUs</t>
  </si>
  <si>
    <t>Species Adjustment Factor</t>
  </si>
  <si>
    <t>Total</t>
  </si>
  <si>
    <t>Total East</t>
  </si>
  <si>
    <t>Total South</t>
  </si>
  <si>
    <t>Total West</t>
  </si>
  <si>
    <t>Total North</t>
  </si>
  <si>
    <t>Zero (5pts)</t>
  </si>
  <si>
    <t>1 or more (0 pts)</t>
  </si>
  <si>
    <t>&lt;150' (10 pts)</t>
  </si>
  <si>
    <t>151' to 300' (5 pts)</t>
  </si>
  <si>
    <t>&gt;300' (0 pts)</t>
  </si>
  <si>
    <t>Zero AEUs _12pts</t>
  </si>
  <si>
    <t>1-49 AEUs _9pts</t>
  </si>
  <si>
    <t>50-199 AEUs _6pts</t>
  </si>
  <si>
    <t>200-499 AEUs _3pts</t>
  </si>
  <si>
    <t>500+ AEUs _0 pts</t>
  </si>
  <si>
    <t>Poultry - 3 sided,roofed,attached shed(air dried)_2pts</t>
  </si>
  <si>
    <t>Poultry- Litter cleaned each flock and exported at cleanout_2pts</t>
  </si>
  <si>
    <t>Cattle- Bedded Pack_2pts</t>
  </si>
  <si>
    <r>
      <t xml:space="preserve">All - Outdoor </t>
    </r>
    <r>
      <rPr>
        <u/>
        <sz val="8"/>
        <color indexed="8"/>
        <rFont val="Calibri"/>
        <family val="2"/>
      </rPr>
      <t>impermeable</t>
    </r>
    <r>
      <rPr>
        <sz val="8"/>
        <color indexed="8"/>
        <rFont val="Calibri"/>
        <family val="2"/>
      </rPr>
      <t xml:space="preserve"> covered storage, wet or dry _ 4pts</t>
    </r>
  </si>
  <si>
    <t>Poultry - Multi-flock litter, with or w/o external covered storage-4pts</t>
  </si>
  <si>
    <r>
      <t>All - Outdoor covered liquid(</t>
    </r>
    <r>
      <rPr>
        <u/>
        <sz val="8"/>
        <color indexed="8"/>
        <rFont val="Calibri"/>
        <family val="2"/>
      </rPr>
      <t>permeable</t>
    </r>
    <r>
      <rPr>
        <sz val="8"/>
        <color indexed="8"/>
        <rFont val="Calibri"/>
        <family val="2"/>
      </rPr>
      <t>)_8pts</t>
    </r>
  </si>
  <si>
    <t>All - Outdoor uncovered liquid(crust expected on 1st stage) _ 8pts</t>
  </si>
  <si>
    <t>All - Outdoor uncovered liquid, no crust expected_ 16pts</t>
  </si>
  <si>
    <t>All - Outdoor uncovered dry _ 8pts</t>
  </si>
  <si>
    <t>Yes (-5 pts)</t>
  </si>
  <si>
    <t>No (0 pts)</t>
  </si>
  <si>
    <t>Voluntary Existing AEUs</t>
  </si>
  <si>
    <t>N/A (0 pts)</t>
  </si>
  <si>
    <t>Swine,duck,veal (.15)</t>
  </si>
  <si>
    <t>Layers,pullets,cattle (0)</t>
  </si>
  <si>
    <t>Broilers,turkeys (-.1)</t>
  </si>
  <si>
    <t>Horses (-.5)</t>
  </si>
  <si>
    <t>&lt;600</t>
  </si>
  <si>
    <t>600-1200</t>
  </si>
  <si>
    <t>1200-1800</t>
  </si>
  <si>
    <t>1800-2400</t>
  </si>
  <si>
    <t>2400-3000</t>
  </si>
  <si>
    <t>2-5</t>
  </si>
  <si>
    <t>1</t>
  </si>
  <si>
    <t>East</t>
  </si>
  <si>
    <t>South</t>
  </si>
  <si>
    <t>North</t>
  </si>
  <si>
    <t>West</t>
  </si>
  <si>
    <t>Point Value for homes</t>
  </si>
  <si>
    <t>total value</t>
  </si>
  <si>
    <t>Shielding factors</t>
  </si>
  <si>
    <t>&lt;600 None (1)</t>
  </si>
  <si>
    <t xml:space="preserve">&lt;600 Some (.75) </t>
  </si>
  <si>
    <t>600-1200 Some (.6)</t>
  </si>
  <si>
    <t>600-1200 None (1)</t>
  </si>
  <si>
    <t>1200-1800 Some (.5)</t>
  </si>
  <si>
    <t>1200-1800 None (1)</t>
  </si>
  <si>
    <t>1800-2400  None (1)</t>
  </si>
  <si>
    <t>2400-3000 None (1)</t>
  </si>
  <si>
    <t>2400-3000 Some (.5)</t>
  </si>
  <si>
    <t>1800-2400 Some (.5)</t>
  </si>
  <si>
    <t>Select From List</t>
  </si>
  <si>
    <t>&lt;600 All (.5)</t>
  </si>
  <si>
    <t>600-1200 All  (.4)</t>
  </si>
  <si>
    <t>1200-1800 All  (.25)</t>
  </si>
  <si>
    <t>1800-2400 All  (.25)</t>
  </si>
  <si>
    <t>2400-3000 All  (.25)</t>
  </si>
  <si>
    <t>Total Facilities</t>
  </si>
  <si>
    <t>'Waiting for user input'</t>
  </si>
  <si>
    <t>Waiting for user input'</t>
  </si>
  <si>
    <t>Manure Handling System</t>
  </si>
  <si>
    <t>OSI</t>
  </si>
  <si>
    <t>No BMPs Required</t>
  </si>
  <si>
    <t>Level 1 BMPs Required</t>
  </si>
  <si>
    <t>Level 2 BMPs Required</t>
  </si>
  <si>
    <t>AEUs</t>
  </si>
  <si>
    <t>No AEUs covered by this OMP</t>
  </si>
  <si>
    <t>Other= (Call SCC)</t>
  </si>
  <si>
    <t>Equine - 3+ sided, roofed_ 2pts</t>
  </si>
  <si>
    <t>No (0 pct)</t>
  </si>
  <si>
    <t>Yes (-5 pct)</t>
  </si>
  <si>
    <t>Yes (-20 pct)</t>
  </si>
  <si>
    <t>Yes (-10 pct)</t>
  </si>
  <si>
    <t>None</t>
  </si>
  <si>
    <t>Poultry/ Swine / Cattle - deep pit  under building, liquid or dry _ 4pts</t>
  </si>
  <si>
    <t>All - In-barn storage, dry manure only - no detached storage_ 2pts</t>
  </si>
  <si>
    <t>Previously Approved AEUs</t>
  </si>
  <si>
    <t>AEUs Covered by OMP</t>
  </si>
  <si>
    <t>Part A: Odor Source Factors</t>
  </si>
  <si>
    <t>Facility Size Covered by OMP</t>
  </si>
  <si>
    <t>Part B: Site Land Use</t>
  </si>
  <si>
    <t>Other Livestock &gt;8 AEU in evaluation distance</t>
  </si>
  <si>
    <t xml:space="preserve"># Neighboring Facilities </t>
  </si>
  <si>
    <t>Facility Value</t>
  </si>
  <si>
    <t>Home Shielding</t>
  </si>
  <si>
    <t xml:space="preserve"># Public Use Facilities  </t>
  </si>
  <si>
    <t>Public Use Shielding</t>
  </si>
  <si>
    <t>Total Value</t>
  </si>
  <si>
    <t>Public Use Value</t>
  </si>
  <si>
    <t># Neighboring Facilities</t>
  </si>
  <si>
    <t>Home Score</t>
  </si>
  <si>
    <t>Home Shielding Factor</t>
  </si>
  <si>
    <t>Grand Total</t>
  </si>
  <si>
    <t>LandUseTable</t>
  </si>
  <si>
    <t>LivestockHistory</t>
  </si>
  <si>
    <t>StorageType</t>
  </si>
  <si>
    <t>SpeciesAdjustmentFactor</t>
  </si>
  <si>
    <t>SpeciesType</t>
  </si>
  <si>
    <t>PropertyLine</t>
  </si>
  <si>
    <t>NeighborPreserved</t>
  </si>
  <si>
    <t>EDALookup</t>
  </si>
  <si>
    <t>FacilitySize</t>
  </si>
  <si>
    <t>Auto-fillSpeciesAdj</t>
  </si>
  <si>
    <t>Shielding</t>
  </si>
  <si>
    <t>PublicUseFacilities</t>
  </si>
  <si>
    <t>OSIScore</t>
  </si>
  <si>
    <t>NeighboringFactors</t>
  </si>
  <si>
    <t>NeighboringGrouping</t>
  </si>
  <si>
    <t>ASA</t>
  </si>
  <si>
    <t>AgZoning</t>
  </si>
  <si>
    <t>Preserved</t>
  </si>
  <si>
    <t>OtherLivestockOps</t>
  </si>
  <si>
    <t>AmountHomes</t>
  </si>
  <si>
    <t>Under600Shielding</t>
  </si>
  <si>
    <t>N600to1200Shielding</t>
  </si>
  <si>
    <t>N1200to1800Shielding</t>
  </si>
  <si>
    <t>N1800to2400Shielding</t>
  </si>
  <si>
    <t>N2400to3000Shielding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</si>
</sst>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u/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gradientFill degree="90">
        <stop position="0">
          <color rgb="FFFFFFCC"/>
        </stop>
        <stop position="1">
          <color rgb="FFFFCCFF"/>
        </stop>
      </gradient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49" fontId="4" fillId="0" borderId="0" xfId="0" applyNumberFormat="1" applyFont="1" applyProtection="1"/>
    <xf numFmtId="0" fontId="0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0" fillId="3" borderId="0" xfId="0" applyFill="1" applyBorder="1" applyProtection="1"/>
    <xf numFmtId="0" fontId="6" fillId="0" borderId="0" xfId="0" applyFont="1" applyProtection="1"/>
    <xf numFmtId="49" fontId="0" fillId="0" borderId="0" xfId="0" applyNumberFormat="1" applyProtection="1"/>
    <xf numFmtId="49" fontId="0" fillId="0" borderId="3" xfId="0" applyNumberFormat="1" applyBorder="1" applyProtection="1"/>
    <xf numFmtId="49" fontId="0" fillId="0" borderId="4" xfId="0" applyNumberFormat="1" applyBorder="1" applyProtection="1"/>
    <xf numFmtId="49" fontId="0" fillId="0" borderId="6" xfId="0" applyNumberFormat="1" applyBorder="1" applyProtection="1"/>
    <xf numFmtId="49" fontId="0" fillId="0" borderId="7" xfId="0" applyNumberFormat="1" applyBorder="1" applyProtection="1"/>
    <xf numFmtId="0" fontId="4" fillId="2" borderId="1" xfId="0" applyFont="1" applyFill="1" applyBorder="1" applyAlignment="1" applyProtection="1">
      <alignment horizontal="right"/>
    </xf>
    <xf numFmtId="0" fontId="0" fillId="0" borderId="0" xfId="0" applyFill="1" applyProtection="1"/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0" fillId="0" borderId="0" xfId="0" applyBorder="1" applyAlignment="1" applyProtection="1"/>
    <xf numFmtId="0" fontId="7" fillId="0" borderId="0" xfId="0" applyFont="1" applyBorder="1" applyAlignment="1" applyProtection="1"/>
    <xf numFmtId="0" fontId="7" fillId="0" borderId="0" xfId="0" applyFont="1" applyAlignment="1" applyProtection="1">
      <alignment wrapText="1"/>
    </xf>
    <xf numFmtId="0" fontId="8" fillId="0" borderId="0" xfId="0" applyFont="1" applyProtection="1"/>
    <xf numFmtId="0" fontId="4" fillId="0" borderId="0" xfId="0" applyFont="1" applyAlignment="1" applyProtection="1">
      <alignment vertical="center"/>
    </xf>
    <xf numFmtId="0" fontId="9" fillId="0" borderId="0" xfId="0" applyFont="1" applyProtection="1"/>
    <xf numFmtId="0" fontId="9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wrapText="1"/>
    </xf>
    <xf numFmtId="0" fontId="4" fillId="4" borderId="8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0" fontId="4" fillId="4" borderId="9" xfId="0" applyFont="1" applyFill="1" applyBorder="1" applyAlignment="1" applyProtection="1">
      <alignment horizontal="center"/>
      <protection locked="0"/>
    </xf>
    <xf numFmtId="0" fontId="4" fillId="5" borderId="4" xfId="0" applyFont="1" applyFill="1" applyBorder="1" applyAlignment="1" applyProtection="1">
      <alignment horizontal="center"/>
    </xf>
    <xf numFmtId="0" fontId="3" fillId="6" borderId="11" xfId="0" applyFont="1" applyFill="1" applyBorder="1" applyAlignment="1" applyProtection="1">
      <alignment horizontal="center"/>
    </xf>
    <xf numFmtId="0" fontId="0" fillId="6" borderId="6" xfId="0" applyFont="1" applyFill="1" applyBorder="1" applyProtection="1"/>
    <xf numFmtId="0" fontId="0" fillId="0" borderId="8" xfId="0" applyFont="1" applyBorder="1" applyProtection="1"/>
    <xf numFmtId="0" fontId="0" fillId="0" borderId="10" xfId="0" applyFont="1" applyFill="1" applyBorder="1" applyProtection="1"/>
    <xf numFmtId="0" fontId="0" fillId="0" borderId="9" xfId="0" applyFont="1" applyFill="1" applyBorder="1" applyProtection="1"/>
    <xf numFmtId="0" fontId="3" fillId="0" borderId="2" xfId="0" applyFont="1" applyFill="1" applyBorder="1" applyAlignment="1" applyProtection="1">
      <alignment horizontal="center"/>
    </xf>
    <xf numFmtId="0" fontId="4" fillId="0" borderId="2" xfId="0" applyFont="1" applyBorder="1" applyProtection="1"/>
    <xf numFmtId="0" fontId="0" fillId="0" borderId="2" xfId="0" applyFont="1" applyBorder="1" applyAlignment="1" applyProtection="1">
      <alignment horizontal="left"/>
    </xf>
    <xf numFmtId="0" fontId="0" fillId="0" borderId="2" xfId="0" applyFont="1" applyBorder="1" applyProtection="1"/>
    <xf numFmtId="0" fontId="0" fillId="0" borderId="12" xfId="0" applyFont="1" applyBorder="1" applyProtection="1"/>
    <xf numFmtId="0" fontId="0" fillId="0" borderId="10" xfId="0" applyFont="1" applyBorder="1" applyProtection="1"/>
    <xf numFmtId="0" fontId="0" fillId="0" borderId="9" xfId="0" applyFont="1" applyBorder="1" applyProtection="1"/>
    <xf numFmtId="0" fontId="4" fillId="4" borderId="13" xfId="0" applyFont="1" applyFill="1" applyBorder="1" applyAlignment="1" applyProtection="1">
      <alignment horizontal="center"/>
      <protection locked="0"/>
    </xf>
    <xf numFmtId="0" fontId="4" fillId="5" borderId="13" xfId="0" applyFont="1" applyFill="1" applyBorder="1" applyAlignment="1" applyProtection="1">
      <alignment horizontal="center"/>
    </xf>
    <xf numFmtId="0" fontId="5" fillId="7" borderId="13" xfId="0" applyFont="1" applyFill="1" applyBorder="1" applyAlignment="1" applyProtection="1">
      <alignment horizontal="center"/>
    </xf>
    <xf numFmtId="0" fontId="3" fillId="0" borderId="9" xfId="0" applyFont="1" applyBorder="1" applyAlignment="1" applyProtection="1"/>
    <xf numFmtId="0" fontId="0" fillId="0" borderId="2" xfId="0" applyFont="1" applyFill="1" applyBorder="1" applyProtection="1"/>
    <xf numFmtId="0" fontId="4" fillId="0" borderId="12" xfId="0" applyFont="1" applyBorder="1" applyProtection="1"/>
    <xf numFmtId="0" fontId="3" fillId="7" borderId="8" xfId="0" applyFont="1" applyFill="1" applyBorder="1" applyAlignment="1" applyProtection="1">
      <alignment horizontal="center"/>
    </xf>
    <xf numFmtId="0" fontId="10" fillId="6" borderId="11" xfId="0" applyFont="1" applyFill="1" applyBorder="1" applyAlignment="1" applyProtection="1">
      <alignment horizontal="center"/>
    </xf>
    <xf numFmtId="0" fontId="10" fillId="7" borderId="13" xfId="0" applyFont="1" applyFill="1" applyBorder="1" applyAlignment="1" applyProtection="1">
      <alignment horizontal="center"/>
    </xf>
    <xf numFmtId="0" fontId="4" fillId="7" borderId="13" xfId="0" applyFont="1" applyFill="1" applyBorder="1" applyAlignment="1" applyProtection="1">
      <alignment horizontal="center"/>
    </xf>
    <xf numFmtId="2" fontId="4" fillId="5" borderId="4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4" fillId="5" borderId="13" xfId="0" applyNumberFormat="1" applyFont="1" applyFill="1" applyBorder="1" applyAlignment="1" applyProtection="1">
      <alignment horizontal="center"/>
    </xf>
    <xf numFmtId="0" fontId="4" fillId="5" borderId="4" xfId="0" applyNumberFormat="1" applyFont="1" applyFill="1" applyBorder="1" applyAlignment="1" applyProtection="1">
      <alignment horizontal="center"/>
    </xf>
    <xf numFmtId="2" fontId="0" fillId="0" borderId="0" xfId="0" applyNumberFormat="1"/>
    <xf numFmtId="1" fontId="0" fillId="0" borderId="0" xfId="0" applyNumberFormat="1"/>
    <xf numFmtId="0" fontId="4" fillId="7" borderId="8" xfId="0" applyFont="1" applyFill="1" applyBorder="1" applyAlignment="1" applyProtection="1">
      <alignment horizontal="center"/>
    </xf>
    <xf numFmtId="0" fontId="5" fillId="7" borderId="8" xfId="0" applyFont="1" applyFill="1" applyBorder="1" applyAlignment="1" applyProtection="1">
      <alignment horizontal="center"/>
    </xf>
    <xf numFmtId="0" fontId="5" fillId="7" borderId="1" xfId="0" applyFont="1" applyFill="1" applyBorder="1" applyAlignment="1" applyProtection="1">
      <alignment horizontal="center"/>
    </xf>
    <xf numFmtId="0" fontId="5" fillId="7" borderId="2" xfId="0" applyFont="1" applyFill="1" applyBorder="1" applyAlignment="1" applyProtection="1">
      <alignment horizontal="center"/>
    </xf>
    <xf numFmtId="0" fontId="4" fillId="0" borderId="14" xfId="0" applyFont="1" applyBorder="1" applyProtection="1"/>
    <xf numFmtId="0" fontId="4" fillId="2" borderId="0" xfId="0" applyFont="1" applyFill="1" applyProtection="1"/>
    <xf numFmtId="0" fontId="4" fillId="0" borderId="0" xfId="0" applyFont="1" applyFill="1" applyBorder="1" applyProtection="1"/>
    <xf numFmtId="164" fontId="5" fillId="7" borderId="2" xfId="0" applyNumberFormat="1" applyFont="1" applyFill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4" fillId="4" borderId="9" xfId="0" applyFont="1" applyFill="1" applyBorder="1" applyAlignment="1" applyProtection="1">
      <alignment horizontal="center"/>
    </xf>
    <xf numFmtId="0" fontId="4" fillId="4" borderId="13" xfId="0" applyFont="1" applyFill="1" applyBorder="1" applyAlignment="1" applyProtection="1">
      <alignment horizontal="center"/>
    </xf>
    <xf numFmtId="0" fontId="4" fillId="4" borderId="8" xfId="0" applyFont="1" applyFill="1" applyBorder="1" applyAlignment="1" applyProtection="1">
      <alignment horizontal="center"/>
    </xf>
    <xf numFmtId="0" fontId="5" fillId="7" borderId="0" xfId="0" applyFont="1" applyFill="1" applyBorder="1" applyAlignment="1" applyProtection="1">
      <alignment horizontal="center"/>
    </xf>
    <xf numFmtId="0" fontId="5" fillId="7" borderId="15" xfId="0" applyFont="1" applyFill="1" applyBorder="1" applyAlignment="1" applyProtection="1">
      <alignment horizontal="center"/>
    </xf>
    <xf numFmtId="0" fontId="5" fillId="7" borderId="16" xfId="0" applyFont="1" applyFill="1" applyBorder="1" applyAlignment="1" applyProtection="1">
      <alignment horizontal="center"/>
    </xf>
    <xf numFmtId="0" fontId="4" fillId="4" borderId="16" xfId="0" applyFont="1" applyFill="1" applyBorder="1" applyAlignment="1" applyProtection="1">
      <alignment horizontal="center"/>
      <protection locked="0"/>
    </xf>
    <xf numFmtId="0" fontId="4" fillId="0" borderId="0" xfId="0" applyFont="1" applyBorder="1" applyProtection="1"/>
    <xf numFmtId="0" fontId="5" fillId="7" borderId="17" xfId="0" applyFont="1" applyFill="1" applyBorder="1" applyAlignment="1" applyProtection="1">
      <alignment horizontal="center"/>
    </xf>
    <xf numFmtId="0" fontId="4" fillId="0" borderId="18" xfId="0" applyFont="1" applyBorder="1" applyProtection="1"/>
    <xf numFmtId="0" fontId="4" fillId="0" borderId="19" xfId="0" applyFont="1" applyBorder="1" applyProtection="1"/>
    <xf numFmtId="164" fontId="5" fillId="7" borderId="12" xfId="0" applyNumberFormat="1" applyFont="1" applyFill="1" applyBorder="1" applyAlignment="1" applyProtection="1">
      <alignment horizontal="center"/>
    </xf>
    <xf numFmtId="164" fontId="5" fillId="7" borderId="16" xfId="0" applyNumberFormat="1" applyFont="1" applyFill="1" applyBorder="1" applyAlignment="1" applyProtection="1">
      <alignment horizontal="center"/>
    </xf>
    <xf numFmtId="164" fontId="5" fillId="7" borderId="9" xfId="0" applyNumberFormat="1" applyFont="1" applyFill="1" applyBorder="1" applyAlignment="1" applyProtection="1">
      <alignment horizontal="center"/>
    </xf>
    <xf numFmtId="0" fontId="4" fillId="0" borderId="13" xfId="0" applyFont="1" applyBorder="1" applyProtection="1"/>
    <xf numFmtId="164" fontId="0" fillId="0" borderId="0" xfId="0" applyNumberFormat="1"/>
    <xf numFmtId="0" fontId="0" fillId="0" borderId="0" xfId="0" quotePrefix="1"/>
    <xf numFmtId="0" fontId="10" fillId="7" borderId="5" xfId="0" applyFont="1" applyFill="1" applyBorder="1" applyAlignment="1" applyProtection="1">
      <alignment horizontal="center"/>
    </xf>
    <xf numFmtId="0" fontId="10" fillId="7" borderId="7" xfId="0" applyFont="1" applyFill="1" applyBorder="1" applyAlignment="1" applyProtection="1">
      <alignment horizontal="center"/>
    </xf>
    <xf numFmtId="49" fontId="4" fillId="0" borderId="20" xfId="0" applyNumberFormat="1" applyFont="1" applyBorder="1" applyProtection="1"/>
    <xf numFmtId="0" fontId="0" fillId="0" borderId="21" xfId="0" applyBorder="1"/>
    <xf numFmtId="49" fontId="4" fillId="0" borderId="22" xfId="0" applyNumberFormat="1" applyFont="1" applyBorder="1" applyProtection="1"/>
    <xf numFmtId="0" fontId="0" fillId="0" borderId="23" xfId="0" applyBorder="1"/>
    <xf numFmtId="0" fontId="4" fillId="0" borderId="22" xfId="0" applyFont="1" applyBorder="1" applyProtection="1"/>
    <xf numFmtId="49" fontId="4" fillId="0" borderId="24" xfId="0" applyNumberFormat="1" applyFont="1" applyBorder="1" applyProtection="1"/>
    <xf numFmtId="0" fontId="0" fillId="0" borderId="25" xfId="0" applyBorder="1"/>
    <xf numFmtId="0" fontId="4" fillId="0" borderId="20" xfId="0" applyFont="1" applyBorder="1" applyProtection="1"/>
    <xf numFmtId="0" fontId="0" fillId="0" borderId="21" xfId="0" quotePrefix="1" applyBorder="1" applyProtection="1"/>
    <xf numFmtId="0" fontId="0" fillId="0" borderId="23" xfId="0" applyBorder="1" applyProtection="1"/>
    <xf numFmtId="0" fontId="4" fillId="0" borderId="22" xfId="0" applyFont="1" applyFill="1" applyBorder="1" applyProtection="1"/>
    <xf numFmtId="0" fontId="0" fillId="0" borderId="23" xfId="0" applyFill="1" applyBorder="1" applyProtection="1"/>
    <xf numFmtId="0" fontId="4" fillId="0" borderId="24" xfId="0" applyFont="1" applyBorder="1" applyProtection="1"/>
    <xf numFmtId="0" fontId="0" fillId="0" borderId="25" xfId="0" applyFill="1" applyBorder="1" applyProtection="1"/>
    <xf numFmtId="0" fontId="4" fillId="0" borderId="20" xfId="0" applyFont="1" applyFill="1" applyBorder="1" applyProtection="1"/>
    <xf numFmtId="164" fontId="0" fillId="0" borderId="21" xfId="0" applyNumberFormat="1" applyBorder="1"/>
    <xf numFmtId="2" fontId="0" fillId="0" borderId="23" xfId="0" applyNumberFormat="1" applyBorder="1"/>
    <xf numFmtId="2" fontId="0" fillId="0" borderId="25" xfId="0" applyNumberFormat="1" applyBorder="1"/>
    <xf numFmtId="2" fontId="0" fillId="0" borderId="26" xfId="0" applyNumberFormat="1" applyBorder="1"/>
    <xf numFmtId="2" fontId="0" fillId="0" borderId="0" xfId="0" applyNumberFormat="1" applyBorder="1"/>
    <xf numFmtId="2" fontId="0" fillId="0" borderId="27" xfId="0" applyNumberFormat="1" applyBorder="1"/>
    <xf numFmtId="0" fontId="0" fillId="0" borderId="20" xfId="0" applyFill="1" applyBorder="1" applyProtection="1"/>
    <xf numFmtId="0" fontId="0" fillId="0" borderId="24" xfId="0" applyFill="1" applyBorder="1" applyProtection="1"/>
    <xf numFmtId="0" fontId="0" fillId="0" borderId="20" xfId="0" applyBorder="1"/>
    <xf numFmtId="0" fontId="0" fillId="0" borderId="22" xfId="0" applyBorder="1"/>
    <xf numFmtId="0" fontId="0" fillId="0" borderId="24" xfId="0" applyBorder="1"/>
    <xf numFmtId="0" fontId="0" fillId="0" borderId="22" xfId="0" applyFill="1" applyBorder="1"/>
    <xf numFmtId="0" fontId="0" fillId="0" borderId="23" xfId="0" applyFill="1" applyBorder="1"/>
    <xf numFmtId="0" fontId="0" fillId="0" borderId="24" xfId="0" applyFill="1" applyBorder="1"/>
    <xf numFmtId="0" fontId="0" fillId="0" borderId="25" xfId="0" applyFill="1" applyBorder="1"/>
    <xf numFmtId="0" fontId="4" fillId="0" borderId="28" xfId="0" applyFont="1" applyBorder="1" applyProtection="1"/>
    <xf numFmtId="49" fontId="4" fillId="4" borderId="13" xfId="0" applyNumberFormat="1" applyFont="1" applyFill="1" applyBorder="1" applyAlignment="1" applyProtection="1">
      <alignment horizontal="center"/>
      <protection locked="0"/>
    </xf>
    <xf numFmtId="49" fontId="4" fillId="4" borderId="8" xfId="0" applyNumberFormat="1" applyFont="1" applyFill="1" applyBorder="1" applyAlignment="1" applyProtection="1">
      <alignment horizontal="center"/>
      <protection locked="0"/>
    </xf>
    <xf numFmtId="49" fontId="4" fillId="4" borderId="9" xfId="0" applyNumberFormat="1" applyFont="1" applyFill="1" applyBorder="1" applyAlignment="1" applyProtection="1">
      <alignment horizontal="center"/>
      <protection locked="0"/>
    </xf>
    <xf numFmtId="0" fontId="0" fillId="0" borderId="29" xfId="0" applyBorder="1"/>
    <xf numFmtId="0" fontId="6" fillId="0" borderId="0" xfId="0" applyFont="1" applyAlignment="1" applyProtection="1">
      <alignment horizontal="center"/>
    </xf>
    <xf numFmtId="1" fontId="0" fillId="0" borderId="0" xfId="0" applyNumberFormat="1" applyAlignment="1" applyProtection="1">
      <alignment horizontal="right"/>
    </xf>
    <xf numFmtId="1" fontId="0" fillId="0" borderId="0" xfId="0" quotePrefix="1" applyNumberFormat="1" applyAlignment="1" applyProtection="1">
      <alignment horizontal="right"/>
    </xf>
    <xf numFmtId="0" fontId="4" fillId="4" borderId="30" xfId="0" applyFont="1" applyFill="1" applyBorder="1" applyAlignment="1" applyProtection="1">
      <alignment horizontal="center"/>
      <protection locked="0"/>
    </xf>
    <xf numFmtId="0" fontId="10" fillId="7" borderId="31" xfId="0" applyFont="1" applyFill="1" applyBorder="1" applyAlignment="1" applyProtection="1">
      <alignment horizontal="center"/>
    </xf>
    <xf numFmtId="0" fontId="4" fillId="7" borderId="30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3" fillId="0" borderId="8" xfId="0" applyFont="1" applyBorder="1" applyProtection="1"/>
    <xf numFmtId="0" fontId="5" fillId="4" borderId="9" xfId="0" applyFont="1" applyFill="1" applyBorder="1" applyAlignment="1" applyProtection="1">
      <alignment horizontal="center"/>
    </xf>
    <xf numFmtId="0" fontId="5" fillId="4" borderId="13" xfId="0" applyFont="1" applyFill="1" applyBorder="1" applyAlignment="1" applyProtection="1">
      <alignment horizontal="center"/>
    </xf>
    <xf numFmtId="0" fontId="3" fillId="0" borderId="0" xfId="0" applyFont="1" applyProtection="1"/>
    <xf numFmtId="0" fontId="0" fillId="0" borderId="0" xfId="0" applyFont="1" applyProtection="1"/>
    <xf numFmtId="0" fontId="0" fillId="0" borderId="0" xfId="0" applyFont="1" applyFill="1" applyBorder="1" applyProtection="1"/>
    <xf numFmtId="0" fontId="3" fillId="0" borderId="8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6" borderId="5" xfId="0" applyFont="1" applyFill="1" applyBorder="1" applyAlignment="1" applyProtection="1">
      <alignment horizontal="center"/>
    </xf>
    <xf numFmtId="0" fontId="3" fillId="6" borderId="6" xfId="0" applyFont="1" applyFill="1" applyBorder="1" applyAlignment="1" applyProtection="1">
      <alignment horizontal="center"/>
    </xf>
    <xf numFmtId="0" fontId="0" fillId="0" borderId="8" xfId="0" applyFont="1" applyBorder="1" applyAlignment="1" applyProtection="1">
      <alignment horizontal="left"/>
    </xf>
    <xf numFmtId="0" fontId="0" fillId="0" borderId="10" xfId="0" applyFont="1" applyBorder="1" applyAlignment="1" applyProtection="1">
      <alignment horizontal="left"/>
    </xf>
    <xf numFmtId="0" fontId="0" fillId="0" borderId="9" xfId="0" applyFont="1" applyBorder="1" applyAlignment="1" applyProtection="1">
      <alignment horizontal="left"/>
    </xf>
    <xf numFmtId="0" fontId="3" fillId="7" borderId="8" xfId="0" applyFont="1" applyFill="1" applyBorder="1" applyAlignment="1" applyProtection="1">
      <alignment horizontal="center"/>
    </xf>
    <xf numFmtId="0" fontId="3" fillId="7" borderId="10" xfId="0" applyFont="1" applyFill="1" applyBorder="1" applyAlignment="1" applyProtection="1">
      <alignment horizontal="center"/>
    </xf>
    <xf numFmtId="0" fontId="3" fillId="7" borderId="9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0" fillId="0" borderId="8" xfId="0" applyBorder="1" applyAlignment="1" applyProtection="1">
      <alignment horizontal="left"/>
    </xf>
    <xf numFmtId="0" fontId="12" fillId="0" borderId="0" xfId="0" applyFont="1" applyAlignment="1" applyProtection="1">
      <alignment horizontal="left" wrapText="1"/>
    </xf>
  </cellXfs>
  <cellStyles count="1">
    <cellStyle name="Normal" xfId="0" builtinId="0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5" Type="http://schemas.openxmlformats.org/officeDocument/2006/relationships/image" Target="../media/image1.emf"/><Relationship Id="rId4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3" Type="http://schemas.openxmlformats.org/officeDocument/2006/relationships/image" Target="../media/image9.emf"/><Relationship Id="rId7" Type="http://schemas.openxmlformats.org/officeDocument/2006/relationships/image" Target="../media/image12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1.emf"/><Relationship Id="rId5" Type="http://schemas.openxmlformats.org/officeDocument/2006/relationships/image" Target="../media/image6.emf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30</xdr:row>
          <xdr:rowOff>161925</xdr:rowOff>
        </xdr:from>
        <xdr:to>
          <xdr:col>0</xdr:col>
          <xdr:colOff>1009650</xdr:colOff>
          <xdr:row>35</xdr:row>
          <xdr:rowOff>9525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Reset Worksheet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1171575</xdr:colOff>
          <xdr:row>0</xdr:row>
          <xdr:rowOff>9525</xdr:rowOff>
        </xdr:from>
        <xdr:to>
          <xdr:col>3</xdr:col>
          <xdr:colOff>0</xdr:colOff>
          <xdr:row>0</xdr:row>
          <xdr:rowOff>180975</xdr:rowOff>
        </xdr:to>
        <xdr:sp macro="" textlink="">
          <xdr:nvSpPr>
            <xdr:cNvPr id="1038" name="imgGeneralInfo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1143000</xdr:colOff>
          <xdr:row>14</xdr:row>
          <xdr:rowOff>57150</xdr:rowOff>
        </xdr:from>
        <xdr:to>
          <xdr:col>2</xdr:col>
          <xdr:colOff>1276350</xdr:colOff>
          <xdr:row>15</xdr:row>
          <xdr:rowOff>19050</xdr:rowOff>
        </xdr:to>
        <xdr:sp macro="" textlink="">
          <xdr:nvSpPr>
            <xdr:cNvPr id="1039" name="imgPartB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1143000</xdr:colOff>
          <xdr:row>19</xdr:row>
          <xdr:rowOff>66675</xdr:rowOff>
        </xdr:from>
        <xdr:to>
          <xdr:col>2</xdr:col>
          <xdr:colOff>1276350</xdr:colOff>
          <xdr:row>20</xdr:row>
          <xdr:rowOff>38100</xdr:rowOff>
        </xdr:to>
        <xdr:sp macro="" textlink="">
          <xdr:nvSpPr>
            <xdr:cNvPr id="1040" name="imgPartC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1114425</xdr:colOff>
          <xdr:row>9</xdr:row>
          <xdr:rowOff>76200</xdr:rowOff>
        </xdr:from>
        <xdr:to>
          <xdr:col>3</xdr:col>
          <xdr:colOff>0</xdr:colOff>
          <xdr:row>10</xdr:row>
          <xdr:rowOff>0</xdr:rowOff>
        </xdr:to>
        <xdr:sp macro="" textlink="">
          <xdr:nvSpPr>
            <xdr:cNvPr id="1042" name="imgPartA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30</xdr:row>
          <xdr:rowOff>161925</xdr:rowOff>
        </xdr:from>
        <xdr:to>
          <xdr:col>2</xdr:col>
          <xdr:colOff>238125</xdr:colOff>
          <xdr:row>35</xdr:row>
          <xdr:rowOff>38100</xdr:rowOff>
        </xdr:to>
        <xdr:sp macro="" textlink="">
          <xdr:nvSpPr>
            <xdr:cNvPr id="1044" name="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Print  OSI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</xdr:row>
          <xdr:rowOff>0</xdr:rowOff>
        </xdr:from>
        <xdr:to>
          <xdr:col>11</xdr:col>
          <xdr:colOff>9525</xdr:colOff>
          <xdr:row>6</xdr:row>
          <xdr:rowOff>57150</xdr:rowOff>
        </xdr:to>
        <xdr:sp macro="" textlink="">
          <xdr:nvSpPr>
            <xdr:cNvPr id="1045" name="cmdReturn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65</xdr:row>
          <xdr:rowOff>9525</xdr:rowOff>
        </xdr:from>
        <xdr:to>
          <xdr:col>1</xdr:col>
          <xdr:colOff>0</xdr:colOff>
          <xdr:row>68</xdr:row>
          <xdr:rowOff>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Reset Worksheet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847725</xdr:colOff>
          <xdr:row>26</xdr:row>
          <xdr:rowOff>57150</xdr:rowOff>
        </xdr:from>
        <xdr:to>
          <xdr:col>11</xdr:col>
          <xdr:colOff>66675</xdr:colOff>
          <xdr:row>34</xdr:row>
          <xdr:rowOff>209550</xdr:rowOff>
        </xdr:to>
        <xdr:sp macro="" textlink="">
          <xdr:nvSpPr>
            <xdr:cNvPr id="2054" name="imgHomesEast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857250</xdr:colOff>
          <xdr:row>34</xdr:row>
          <xdr:rowOff>219075</xdr:rowOff>
        </xdr:from>
        <xdr:to>
          <xdr:col>11</xdr:col>
          <xdr:colOff>66675</xdr:colOff>
          <xdr:row>36</xdr:row>
          <xdr:rowOff>114300</xdr:rowOff>
        </xdr:to>
        <xdr:sp macro="" textlink="">
          <xdr:nvSpPr>
            <xdr:cNvPr id="2059" name="imgPublicUse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26</xdr:row>
          <xdr:rowOff>57150</xdr:rowOff>
        </xdr:from>
        <xdr:to>
          <xdr:col>10</xdr:col>
          <xdr:colOff>866775</xdr:colOff>
          <xdr:row>34</xdr:row>
          <xdr:rowOff>238125</xdr:rowOff>
        </xdr:to>
        <xdr:sp macro="" textlink="">
          <xdr:nvSpPr>
            <xdr:cNvPr id="2068" name="Label1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34</xdr:row>
          <xdr:rowOff>238125</xdr:rowOff>
        </xdr:from>
        <xdr:to>
          <xdr:col>10</xdr:col>
          <xdr:colOff>866775</xdr:colOff>
          <xdr:row>36</xdr:row>
          <xdr:rowOff>123825</xdr:rowOff>
        </xdr:to>
        <xdr:sp macro="" textlink="">
          <xdr:nvSpPr>
            <xdr:cNvPr id="2069" name="Label2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</xdr:row>
          <xdr:rowOff>0</xdr:rowOff>
        </xdr:from>
        <xdr:to>
          <xdr:col>11</xdr:col>
          <xdr:colOff>47625</xdr:colOff>
          <xdr:row>5</xdr:row>
          <xdr:rowOff>38100</xdr:rowOff>
        </xdr:to>
        <xdr:sp macro="" textlink="">
          <xdr:nvSpPr>
            <xdr:cNvPr id="2070" name="cmdReturnEast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</xdr:row>
          <xdr:rowOff>38100</xdr:rowOff>
        </xdr:from>
        <xdr:to>
          <xdr:col>11</xdr:col>
          <xdr:colOff>57150</xdr:colOff>
          <xdr:row>17</xdr:row>
          <xdr:rowOff>9525</xdr:rowOff>
        </xdr:to>
        <xdr:sp macro="" textlink="">
          <xdr:nvSpPr>
            <xdr:cNvPr id="2075" name="cmdReturnSouth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17</xdr:row>
          <xdr:rowOff>9525</xdr:rowOff>
        </xdr:from>
        <xdr:to>
          <xdr:col>11</xdr:col>
          <xdr:colOff>57150</xdr:colOff>
          <xdr:row>21</xdr:row>
          <xdr:rowOff>38100</xdr:rowOff>
        </xdr:to>
        <xdr:sp macro="" textlink="">
          <xdr:nvSpPr>
            <xdr:cNvPr id="2076" name="cmdReturnNorth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21</xdr:row>
          <xdr:rowOff>19050</xdr:rowOff>
        </xdr:from>
        <xdr:to>
          <xdr:col>11</xdr:col>
          <xdr:colOff>66675</xdr:colOff>
          <xdr:row>26</xdr:row>
          <xdr:rowOff>57150</xdr:rowOff>
        </xdr:to>
        <xdr:sp macro="" textlink="">
          <xdr:nvSpPr>
            <xdr:cNvPr id="2077" name="cmdReturnWest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63500" h="635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ctrlProp" Target="../ctrlProps/ctrlProp2.xml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trlProp" Target="../ctrlProps/ctrlProp3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Q33"/>
  <sheetViews>
    <sheetView tabSelected="1" view="pageLayout" zoomScaleNormal="100" workbookViewId="0">
      <selection activeCell="E1" sqref="E1"/>
    </sheetView>
  </sheetViews>
  <sheetFormatPr defaultColWidth="9.140625" defaultRowHeight="15" x14ac:dyDescent="0.25"/>
  <cols>
    <col min="1" max="1" width="16.85546875" style="3" customWidth="1"/>
    <col min="2" max="2" width="12" style="3" customWidth="1"/>
    <col min="3" max="3" width="19.42578125" style="3" customWidth="1"/>
    <col min="4" max="4" width="7" style="3" hidden="1" customWidth="1"/>
    <col min="5" max="5" width="44.28515625" style="2" customWidth="1"/>
    <col min="6" max="6" width="3.28515625" style="1" hidden="1" customWidth="1"/>
    <col min="7" max="7" width="0.85546875" style="2" hidden="1" customWidth="1"/>
    <col min="8" max="8" width="0.42578125" style="1" hidden="1" customWidth="1"/>
    <col min="9" max="9" width="7.7109375" style="1" hidden="1" customWidth="1"/>
    <col min="10" max="10" width="0.28515625" style="1" hidden="1" customWidth="1"/>
    <col min="11" max="11" width="23.28515625" style="2" customWidth="1"/>
    <col min="12" max="13" width="9.140625" style="1" customWidth="1"/>
    <col min="14" max="14" width="19.5703125" style="3" customWidth="1"/>
    <col min="15" max="15" width="16.7109375" style="1" customWidth="1"/>
    <col min="16" max="16" width="46.28515625" style="1" customWidth="1"/>
    <col min="17" max="30" width="9.140625" style="1" customWidth="1"/>
    <col min="31" max="16384" width="9.140625" style="1"/>
  </cols>
  <sheetData>
    <row r="1" spans="1:17" ht="15.75" x14ac:dyDescent="0.25">
      <c r="A1" s="135" t="s">
        <v>0</v>
      </c>
      <c r="B1" s="136"/>
      <c r="C1" s="136"/>
      <c r="D1" s="137"/>
      <c r="E1" s="42"/>
      <c r="F1" s="27"/>
      <c r="G1" s="28"/>
      <c r="K1" s="66" t="str">
        <f t="shared" ref="K1:L8" si="0">IF(type_of_operation="Other= Call SCC","Call SCC", " ")</f>
        <v xml:space="preserve"> </v>
      </c>
      <c r="L1" s="66" t="str">
        <f t="shared" si="0"/>
        <v xml:space="preserve"> </v>
      </c>
    </row>
    <row r="2" spans="1:17" ht="15.75" x14ac:dyDescent="0.25">
      <c r="A2" s="135" t="s">
        <v>1</v>
      </c>
      <c r="B2" s="136"/>
      <c r="C2" s="136"/>
      <c r="D2" s="137"/>
      <c r="E2" s="42"/>
      <c r="F2" s="27"/>
      <c r="G2" s="28"/>
      <c r="K2" s="66" t="str">
        <f t="shared" si="0"/>
        <v xml:space="preserve"> </v>
      </c>
      <c r="L2" s="66" t="str">
        <f t="shared" si="0"/>
        <v xml:space="preserve"> </v>
      </c>
      <c r="M2" s="5"/>
      <c r="N2" s="53"/>
      <c r="P2" s="3"/>
    </row>
    <row r="3" spans="1:17" ht="15.75" x14ac:dyDescent="0.25">
      <c r="A3" s="135" t="s">
        <v>2</v>
      </c>
      <c r="B3" s="136"/>
      <c r="C3" s="136"/>
      <c r="D3" s="45"/>
      <c r="E3" s="42" t="s">
        <v>32</v>
      </c>
      <c r="F3" s="27"/>
      <c r="G3" s="28"/>
      <c r="K3" s="66" t="str">
        <f t="shared" si="0"/>
        <v xml:space="preserve"> </v>
      </c>
      <c r="L3" s="66" t="str">
        <f t="shared" si="0"/>
        <v xml:space="preserve"> </v>
      </c>
      <c r="P3" s="3"/>
    </row>
    <row r="4" spans="1:17" s="15" customFormat="1" ht="15.75" x14ac:dyDescent="0.25">
      <c r="A4" s="146" t="s">
        <v>77</v>
      </c>
      <c r="B4" s="147"/>
      <c r="C4" s="148"/>
      <c r="D4" s="35"/>
      <c r="E4" s="42"/>
      <c r="F4" s="27"/>
      <c r="G4" s="28"/>
      <c r="K4" s="66" t="str">
        <f t="shared" si="0"/>
        <v xml:space="preserve"> </v>
      </c>
      <c r="L4" s="66" t="str">
        <f t="shared" si="0"/>
        <v xml:space="preserve"> </v>
      </c>
      <c r="N4" s="16"/>
      <c r="P4" s="16"/>
    </row>
    <row r="5" spans="1:17" s="15" customFormat="1" ht="15.75" x14ac:dyDescent="0.25">
      <c r="A5" s="146" t="s">
        <v>49</v>
      </c>
      <c r="B5" s="147"/>
      <c r="C5" s="148"/>
      <c r="D5" s="35"/>
      <c r="E5" s="42"/>
      <c r="F5" s="27"/>
      <c r="G5" s="28"/>
      <c r="K5" s="66" t="str">
        <f t="shared" si="0"/>
        <v xml:space="preserve"> </v>
      </c>
      <c r="L5" s="66" t="str">
        <f t="shared" si="0"/>
        <v xml:space="preserve"> </v>
      </c>
      <c r="N5" s="16"/>
      <c r="P5" s="16"/>
    </row>
    <row r="6" spans="1:17" s="15" customFormat="1" ht="15.75" x14ac:dyDescent="0.25">
      <c r="A6" s="127"/>
      <c r="B6" s="128" t="s">
        <v>132</v>
      </c>
      <c r="C6" s="128"/>
      <c r="D6" s="35"/>
      <c r="E6" s="42"/>
      <c r="F6" s="27"/>
      <c r="G6" s="28"/>
      <c r="K6" s="66"/>
      <c r="L6" s="66"/>
      <c r="N6" s="16"/>
      <c r="P6" s="16"/>
    </row>
    <row r="7" spans="1:17" ht="15.75" x14ac:dyDescent="0.25">
      <c r="A7" s="135" t="s">
        <v>133</v>
      </c>
      <c r="B7" s="136"/>
      <c r="C7" s="136"/>
      <c r="D7" s="137"/>
      <c r="E7" s="42"/>
      <c r="F7" s="27"/>
      <c r="G7" s="28"/>
      <c r="K7" s="66" t="str">
        <f t="shared" si="0"/>
        <v xml:space="preserve"> </v>
      </c>
      <c r="L7" s="66" t="str">
        <f t="shared" si="0"/>
        <v xml:space="preserve"> </v>
      </c>
      <c r="P7" s="3"/>
      <c r="Q7" s="15"/>
    </row>
    <row r="8" spans="1:17" ht="15.75" x14ac:dyDescent="0.25">
      <c r="A8" s="135" t="s">
        <v>3</v>
      </c>
      <c r="B8" s="136"/>
      <c r="C8" s="136"/>
      <c r="D8" s="137"/>
      <c r="E8" s="43" t="str">
        <f>IF(aeus_covered_by_omp&lt;50,"1200'",IF(aeus_covered_by_omp&lt;199.1,"1800'",IF(aeus_covered_by_omp&lt;499.1,"2400'","3000'")))</f>
        <v>1200'</v>
      </c>
      <c r="K8" s="66" t="str">
        <f t="shared" si="0"/>
        <v xml:space="preserve"> </v>
      </c>
      <c r="L8" s="66" t="str">
        <f t="shared" si="0"/>
        <v xml:space="preserve"> </v>
      </c>
      <c r="P8" s="3"/>
      <c r="Q8" s="15"/>
    </row>
    <row r="9" spans="1:17" ht="15.75" x14ac:dyDescent="0.25">
      <c r="A9" s="143"/>
      <c r="B9" s="144"/>
      <c r="C9" s="145"/>
      <c r="D9" s="36"/>
      <c r="E9" s="44"/>
      <c r="K9" s="44"/>
      <c r="L9" s="66" t="str">
        <f t="shared" ref="L9:L29" si="1">IF(type_of_operation="Other= Call SCC","Call SCC", " ")</f>
        <v xml:space="preserve"> </v>
      </c>
      <c r="N9" s="4"/>
      <c r="P9" s="3"/>
      <c r="Q9" s="15"/>
    </row>
    <row r="10" spans="1:17" ht="15.75" x14ac:dyDescent="0.25">
      <c r="A10" s="143" t="s">
        <v>134</v>
      </c>
      <c r="B10" s="144"/>
      <c r="C10" s="145"/>
      <c r="D10" s="44"/>
      <c r="E10" s="44"/>
      <c r="F10" s="44"/>
      <c r="G10" s="44"/>
      <c r="H10" s="44"/>
      <c r="K10" s="44" t="s">
        <v>13</v>
      </c>
      <c r="L10" s="66" t="str">
        <f t="shared" si="1"/>
        <v xml:space="preserve"> </v>
      </c>
      <c r="N10" s="4"/>
      <c r="P10" s="3"/>
      <c r="Q10" s="15"/>
    </row>
    <row r="11" spans="1:17" ht="15.75" x14ac:dyDescent="0.25">
      <c r="A11" s="140" t="s">
        <v>135</v>
      </c>
      <c r="B11" s="141"/>
      <c r="C11" s="141"/>
      <c r="D11" s="142"/>
      <c r="E11" s="54">
        <f>aeus_covered_by_omp</f>
        <v>0</v>
      </c>
      <c r="F11" s="29"/>
      <c r="G11" s="29"/>
      <c r="H11" s="29"/>
      <c r="I11" s="29"/>
      <c r="J11" s="29"/>
      <c r="K11" s="55" t="str">
        <f>VLOOKUP(aeus_covered_by_omp,tblOsi!A60:B70,2)</f>
        <v>No AEUs covered by this OMP</v>
      </c>
      <c r="L11" s="66" t="str">
        <f t="shared" si="1"/>
        <v xml:space="preserve"> </v>
      </c>
      <c r="N11" s="4"/>
      <c r="P11" s="3"/>
      <c r="Q11" s="15"/>
    </row>
    <row r="12" spans="1:17" ht="15.75" x14ac:dyDescent="0.25">
      <c r="A12" s="140" t="s">
        <v>4</v>
      </c>
      <c r="B12" s="141"/>
      <c r="C12" s="141"/>
      <c r="D12" s="142"/>
      <c r="E12" s="42" t="s">
        <v>32</v>
      </c>
      <c r="G12" s="2" t="s">
        <v>17</v>
      </c>
      <c r="K12" s="29" t="str">
        <f>VLOOKUP(site_livestock_history,tblOsi!A2:B7,2,FALSE)</f>
        <v>'Waiting for user input'</v>
      </c>
      <c r="L12" s="66" t="str">
        <f t="shared" si="1"/>
        <v xml:space="preserve"> </v>
      </c>
      <c r="N12" s="4"/>
      <c r="P12" s="3"/>
      <c r="Q12" s="15"/>
    </row>
    <row r="13" spans="1:17" ht="29.25" customHeight="1" x14ac:dyDescent="0.3">
      <c r="A13" s="149" t="s">
        <v>116</v>
      </c>
      <c r="B13" s="141"/>
      <c r="C13" s="141"/>
      <c r="D13" s="142"/>
      <c r="E13" s="42" t="s">
        <v>32</v>
      </c>
      <c r="K13" s="29" t="str">
        <f>VLOOKUP(storage_type,tblOsi!E3:F15,2,FALSE)</f>
        <v>Waiting for user input'</v>
      </c>
      <c r="L13" s="66" t="str">
        <f t="shared" si="1"/>
        <v xml:space="preserve"> </v>
      </c>
      <c r="P13" s="3"/>
      <c r="Q13" s="15"/>
    </row>
    <row r="14" spans="1:17" ht="15.6" x14ac:dyDescent="0.3">
      <c r="A14" s="143"/>
      <c r="B14" s="144"/>
      <c r="C14" s="145"/>
      <c r="D14" s="37"/>
      <c r="E14" s="44"/>
      <c r="G14" s="6" t="s">
        <v>15</v>
      </c>
      <c r="K14" s="52">
        <f>SUM(part_a_source_factors)</f>
        <v>0</v>
      </c>
      <c r="L14" s="66" t="str">
        <f t="shared" si="1"/>
        <v xml:space="preserve"> </v>
      </c>
      <c r="N14" s="4"/>
      <c r="P14" s="3"/>
      <c r="Q14" s="15"/>
    </row>
    <row r="15" spans="1:17" ht="15.6" x14ac:dyDescent="0.3">
      <c r="A15" s="143" t="s">
        <v>136</v>
      </c>
      <c r="B15" s="144"/>
      <c r="C15" s="145"/>
      <c r="D15" s="44"/>
      <c r="E15" s="44"/>
      <c r="K15" s="44"/>
      <c r="L15" s="66" t="str">
        <f t="shared" si="1"/>
        <v xml:space="preserve"> </v>
      </c>
      <c r="P15" s="3"/>
    </row>
    <row r="16" spans="1:17" ht="15.6" x14ac:dyDescent="0.3">
      <c r="A16" s="140" t="s">
        <v>5</v>
      </c>
      <c r="B16" s="141"/>
      <c r="C16" s="141"/>
      <c r="D16" s="142"/>
      <c r="E16" s="42" t="s">
        <v>32</v>
      </c>
      <c r="J16" s="7"/>
      <c r="K16" s="29">
        <f>VLOOKUP(ag_security_zone,tblOsi!$A$17:$B$19,2,FALSE)*-1* (total_part_a+total_part_c)</f>
        <v>0</v>
      </c>
      <c r="L16" s="66" t="str">
        <f t="shared" si="1"/>
        <v xml:space="preserve"> </v>
      </c>
    </row>
    <row r="17" spans="1:16" ht="15.6" x14ac:dyDescent="0.3">
      <c r="A17" s="140" t="s">
        <v>6</v>
      </c>
      <c r="B17" s="141"/>
      <c r="C17" s="141"/>
      <c r="D17" s="142"/>
      <c r="E17" s="42" t="s">
        <v>32</v>
      </c>
      <c r="J17" s="7"/>
      <c r="K17" s="29">
        <f>VLOOKUP(ag_zoning,tblOsi!A14:B16,2,FALSE)*-1* (total_part_a+total_part_c)</f>
        <v>0</v>
      </c>
      <c r="L17" s="66" t="str">
        <f t="shared" si="1"/>
        <v xml:space="preserve"> </v>
      </c>
    </row>
    <row r="18" spans="1:16" ht="15.6" x14ac:dyDescent="0.3">
      <c r="A18" s="140" t="s">
        <v>7</v>
      </c>
      <c r="B18" s="141"/>
      <c r="C18" s="141"/>
      <c r="D18" s="142"/>
      <c r="E18" s="42" t="s">
        <v>32</v>
      </c>
      <c r="J18" s="7"/>
      <c r="K18" s="29">
        <f>VLOOKUP(preserved_farm,tblOsi!A11:B13,2,FALSE)*-1* (total_part_a+total_part_c)</f>
        <v>0</v>
      </c>
      <c r="L18" s="66" t="str">
        <f t="shared" si="1"/>
        <v xml:space="preserve"> </v>
      </c>
    </row>
    <row r="19" spans="1:16" ht="15.6" x14ac:dyDescent="0.3">
      <c r="A19" s="44"/>
      <c r="B19" s="44"/>
      <c r="C19" s="44"/>
      <c r="D19" s="38"/>
      <c r="E19" s="44"/>
      <c r="G19" s="6" t="s">
        <v>14</v>
      </c>
      <c r="K19" s="52">
        <f>SUM(part_b_site_land_use)</f>
        <v>0</v>
      </c>
      <c r="L19" s="66" t="str">
        <f t="shared" si="1"/>
        <v xml:space="preserve"> </v>
      </c>
    </row>
    <row r="20" spans="1:16" ht="15.6" x14ac:dyDescent="0.3">
      <c r="A20" s="143" t="s">
        <v>8</v>
      </c>
      <c r="B20" s="144"/>
      <c r="C20" s="145"/>
      <c r="D20" s="48"/>
      <c r="E20" s="44"/>
      <c r="K20" s="44"/>
      <c r="L20" s="66" t="str">
        <f t="shared" si="1"/>
        <v xml:space="preserve"> </v>
      </c>
    </row>
    <row r="21" spans="1:16" ht="15.6" x14ac:dyDescent="0.3">
      <c r="A21" s="32" t="s">
        <v>137</v>
      </c>
      <c r="B21" s="40"/>
      <c r="C21" s="41"/>
      <c r="D21" s="38"/>
      <c r="E21" s="42" t="s">
        <v>32</v>
      </c>
      <c r="K21" s="52" t="str">
        <f>VLOOKUP(other_livestock_in_evaluation,tblOsi!A34:B36,2,FALSE)</f>
        <v>'Waiting for user input'</v>
      </c>
      <c r="L21" s="66" t="str">
        <f t="shared" si="1"/>
        <v xml:space="preserve"> </v>
      </c>
      <c r="N21" s="16"/>
    </row>
    <row r="22" spans="1:16" ht="15.6" x14ac:dyDescent="0.3">
      <c r="A22" s="32" t="s">
        <v>9</v>
      </c>
      <c r="B22" s="40"/>
      <c r="C22" s="41"/>
      <c r="D22" s="38"/>
      <c r="E22" s="42" t="s">
        <v>32</v>
      </c>
      <c r="K22" s="52" t="str">
        <f>VLOOKUP(distance_to_nearest_property,tblOsi!E34:F37,2,FALSE)</f>
        <v>'Waiting for user input'</v>
      </c>
      <c r="L22" s="66" t="str">
        <f t="shared" si="1"/>
        <v xml:space="preserve"> </v>
      </c>
    </row>
    <row r="23" spans="1:16" ht="15.6" x14ac:dyDescent="0.3">
      <c r="A23" s="32" t="s">
        <v>10</v>
      </c>
      <c r="B23" s="40"/>
      <c r="C23" s="41"/>
      <c r="D23" s="38"/>
      <c r="E23" s="42" t="s">
        <v>32</v>
      </c>
      <c r="K23" s="52" t="str">
        <f>VLOOKUP(neighbor_preserved,tblOsi!A40:B43,2,FALSE)</f>
        <v>'Waiting for user input'</v>
      </c>
      <c r="L23" s="66" t="str">
        <f t="shared" si="1"/>
        <v xml:space="preserve"> </v>
      </c>
    </row>
    <row r="24" spans="1:16" ht="15.75" x14ac:dyDescent="0.25">
      <c r="A24" s="32" t="s">
        <v>11</v>
      </c>
      <c r="B24" s="40"/>
      <c r="C24" s="41"/>
      <c r="D24" s="38"/>
      <c r="E24" s="44"/>
      <c r="K24" s="52">
        <f>Npu!H8+Npu!H24+Npu!H41+Npu!H58</f>
        <v>0</v>
      </c>
      <c r="L24" s="66" t="str">
        <f t="shared" si="1"/>
        <v xml:space="preserve"> </v>
      </c>
      <c r="N24" s="16"/>
    </row>
    <row r="25" spans="1:16" ht="15.75" x14ac:dyDescent="0.25">
      <c r="A25" s="32" t="s">
        <v>12</v>
      </c>
      <c r="B25" s="40"/>
      <c r="C25" s="41"/>
      <c r="D25" s="39"/>
      <c r="E25" s="44"/>
      <c r="K25" s="52">
        <f>Npu!H9+Npu!H25+Npu!H42+Npu!H59</f>
        <v>0</v>
      </c>
      <c r="L25" s="66" t="str">
        <f t="shared" si="1"/>
        <v xml:space="preserve"> </v>
      </c>
    </row>
    <row r="26" spans="1:16" ht="15.75" x14ac:dyDescent="0.25">
      <c r="A26" s="143"/>
      <c r="B26" s="144"/>
      <c r="C26" s="145"/>
      <c r="D26" s="36"/>
      <c r="E26" s="44"/>
      <c r="G26" s="6" t="s">
        <v>16</v>
      </c>
      <c r="K26" s="52">
        <f>SUM(K21:K25)</f>
        <v>0</v>
      </c>
      <c r="L26" s="66" t="str">
        <f t="shared" si="1"/>
        <v xml:space="preserve"> </v>
      </c>
    </row>
    <row r="27" spans="1:16" s="15" customFormat="1" ht="16.5" thickBot="1" x14ac:dyDescent="0.3">
      <c r="A27" s="129" t="s">
        <v>50</v>
      </c>
      <c r="B27" s="33"/>
      <c r="C27" s="34"/>
      <c r="D27" s="46"/>
      <c r="E27" s="55" t="str">
        <f>VLOOKUP(type_of_operation,tblOsi!E21:F31,2,FALSE)</f>
        <v>Select from list</v>
      </c>
      <c r="G27" s="17"/>
      <c r="K27" s="55">
        <f>VLOOKUP(E27,tblOsi!A22:C27,3,FALSE)*(total_part_a+total_part_c+total_part_b)</f>
        <v>0</v>
      </c>
      <c r="L27" s="66" t="str">
        <f t="shared" si="1"/>
        <v xml:space="preserve"> </v>
      </c>
      <c r="N27" s="16"/>
    </row>
    <row r="28" spans="1:16" ht="24" customHeight="1" thickBot="1" x14ac:dyDescent="0.35">
      <c r="A28" s="143"/>
      <c r="B28" s="144"/>
      <c r="C28" s="145"/>
      <c r="D28" s="47"/>
      <c r="E28" s="49" t="s">
        <v>31</v>
      </c>
      <c r="F28" s="138" t="s">
        <v>31</v>
      </c>
      <c r="G28" s="139"/>
      <c r="H28" s="31"/>
      <c r="I28" s="31"/>
      <c r="J28" s="31"/>
      <c r="K28" s="30">
        <f>IF(type_of_operation="Other= Call SCC",10000,(VLOOKUP(E27,tblOsi!A22:C27,3,FALSE)*(total_part_a+total_part_c+total_part_b)))</f>
        <v>0</v>
      </c>
      <c r="L28" s="66" t="str">
        <f t="shared" si="1"/>
        <v xml:space="preserve"> </v>
      </c>
      <c r="O28" s="3"/>
      <c r="P28" s="3"/>
    </row>
    <row r="29" spans="1:16" ht="15.75" x14ac:dyDescent="0.25">
      <c r="A29" s="66" t="str">
        <f t="shared" ref="A29:L32" si="2">IF(type_of_operation="Other= Call SCC","Call SCC", " ")</f>
        <v xml:space="preserve"> </v>
      </c>
      <c r="B29" s="66" t="str">
        <f t="shared" si="2"/>
        <v xml:space="preserve"> </v>
      </c>
      <c r="C29" s="66" t="str">
        <f t="shared" si="2"/>
        <v xml:space="preserve"> </v>
      </c>
      <c r="D29" s="66" t="str">
        <f t="shared" si="2"/>
        <v xml:space="preserve"> </v>
      </c>
      <c r="E29" s="66" t="str">
        <f t="shared" si="2"/>
        <v xml:space="preserve"> </v>
      </c>
      <c r="F29" s="66" t="b">
        <f t="shared" ref="F29:J29" si="3">+IF($E$27= "Other (Call SCC)","Call SCC")</f>
        <v>0</v>
      </c>
      <c r="G29" s="66" t="b">
        <f t="shared" si="3"/>
        <v>0</v>
      </c>
      <c r="H29" s="66" t="b">
        <f t="shared" si="3"/>
        <v>0</v>
      </c>
      <c r="I29" s="66" t="b">
        <f t="shared" si="3"/>
        <v>0</v>
      </c>
      <c r="J29" s="66" t="b">
        <f t="shared" si="3"/>
        <v>0</v>
      </c>
      <c r="K29" s="66" t="str">
        <f>IF(type_of_operation="Other= Call SCC","Call SCC", " ")</f>
        <v xml:space="preserve"> </v>
      </c>
      <c r="L29" s="66" t="str">
        <f t="shared" si="1"/>
        <v xml:space="preserve"> </v>
      </c>
      <c r="O29" s="3"/>
      <c r="P29" s="3"/>
    </row>
    <row r="30" spans="1:16" ht="15.75" x14ac:dyDescent="0.25">
      <c r="A30" s="66" t="str">
        <f t="shared" si="2"/>
        <v xml:space="preserve"> </v>
      </c>
      <c r="B30" s="66" t="str">
        <f t="shared" si="2"/>
        <v xml:space="preserve"> </v>
      </c>
      <c r="C30" s="66" t="str">
        <f t="shared" si="2"/>
        <v xml:space="preserve"> </v>
      </c>
      <c r="D30" s="66" t="str">
        <f t="shared" si="2"/>
        <v xml:space="preserve"> </v>
      </c>
      <c r="E30" s="66" t="str">
        <f t="shared" si="2"/>
        <v xml:space="preserve"> </v>
      </c>
      <c r="F30" s="66" t="str">
        <f t="shared" si="2"/>
        <v xml:space="preserve"> </v>
      </c>
      <c r="G30" s="66" t="str">
        <f t="shared" si="2"/>
        <v xml:space="preserve"> </v>
      </c>
      <c r="H30" s="66" t="str">
        <f t="shared" si="2"/>
        <v xml:space="preserve"> </v>
      </c>
      <c r="I30" s="66" t="str">
        <f t="shared" si="2"/>
        <v xml:space="preserve"> </v>
      </c>
      <c r="J30" s="66" t="str">
        <f t="shared" si="2"/>
        <v xml:space="preserve"> </v>
      </c>
      <c r="K30" s="66" t="str">
        <f t="shared" si="2"/>
        <v xml:space="preserve"> </v>
      </c>
      <c r="L30" s="66" t="str">
        <f t="shared" si="2"/>
        <v xml:space="preserve"> </v>
      </c>
      <c r="O30" s="15"/>
      <c r="P30" s="3"/>
    </row>
    <row r="31" spans="1:16" ht="15.75" x14ac:dyDescent="0.25">
      <c r="A31" s="66" t="str">
        <f t="shared" si="2"/>
        <v xml:space="preserve"> </v>
      </c>
      <c r="B31" s="66" t="str">
        <f t="shared" si="2"/>
        <v xml:space="preserve"> </v>
      </c>
      <c r="C31" s="66" t="str">
        <f>IF(type_of_operation="Other= Call SCC","Call SCC", " ")</f>
        <v xml:space="preserve"> </v>
      </c>
      <c r="E31" s="66" t="str">
        <f>VLOOKUP(final_osi_score,'neighb_look up tables'!A91:B99,2)</f>
        <v>No BMPs Required</v>
      </c>
      <c r="K31" s="66" t="str">
        <f t="shared" si="2"/>
        <v xml:space="preserve"> </v>
      </c>
      <c r="L31" s="66" t="str">
        <f t="shared" si="2"/>
        <v xml:space="preserve"> </v>
      </c>
      <c r="P31" s="3"/>
    </row>
    <row r="32" spans="1:16" ht="15.75" x14ac:dyDescent="0.25">
      <c r="A32" s="66" t="str">
        <f t="shared" si="2"/>
        <v xml:space="preserve"> </v>
      </c>
      <c r="B32" s="66" t="str">
        <f t="shared" si="2"/>
        <v xml:space="preserve"> </v>
      </c>
      <c r="C32" s="66" t="str">
        <f>IF(type_of_operation="Other= Call SCC","Call SCC", " ")</f>
        <v xml:space="preserve"> </v>
      </c>
      <c r="D32" s="66" t="str">
        <f t="shared" ref="D32:J32" si="4">IF(type_of_operation="Other= Call SCC","Call SCC", " ")</f>
        <v xml:space="preserve"> </v>
      </c>
      <c r="E32" s="66" t="str">
        <f t="shared" si="4"/>
        <v xml:space="preserve"> </v>
      </c>
      <c r="F32" s="66" t="str">
        <f t="shared" si="4"/>
        <v xml:space="preserve"> </v>
      </c>
      <c r="G32" s="66" t="str">
        <f t="shared" si="4"/>
        <v xml:space="preserve"> </v>
      </c>
      <c r="H32" s="66" t="str">
        <f t="shared" si="4"/>
        <v xml:space="preserve"> </v>
      </c>
      <c r="I32" s="66" t="str">
        <f t="shared" si="4"/>
        <v xml:space="preserve"> </v>
      </c>
      <c r="J32" s="66" t="str">
        <f t="shared" si="4"/>
        <v xml:space="preserve"> </v>
      </c>
      <c r="K32" s="66" t="str">
        <f>IF(type_of_operation="Other= Call SCC","Call SCC", " ")</f>
        <v xml:space="preserve"> </v>
      </c>
      <c r="L32" s="66" t="str">
        <f>IF(type_of_operation="Other= Call SCC","Call SCC", " ")</f>
        <v xml:space="preserve"> </v>
      </c>
    </row>
    <row r="33" spans="16:16" x14ac:dyDescent="0.25">
      <c r="P33" s="3"/>
    </row>
  </sheetData>
  <sheetProtection password="9F0B" sheet="1" objects="1" scenarios="1" selectLockedCells="1"/>
  <protectedRanges>
    <protectedRange sqref="E16:E18 E21:E23 E12" name="Range2"/>
    <protectedRange sqref="E1:E7" name="Range1"/>
  </protectedRanges>
  <mergeCells count="21">
    <mergeCell ref="A26:C26"/>
    <mergeCell ref="A28:C28"/>
    <mergeCell ref="A14:C14"/>
    <mergeCell ref="A12:D12"/>
    <mergeCell ref="A13:D13"/>
    <mergeCell ref="A1:D1"/>
    <mergeCell ref="A2:D2"/>
    <mergeCell ref="A7:D7"/>
    <mergeCell ref="A8:D8"/>
    <mergeCell ref="F28:G28"/>
    <mergeCell ref="A16:D16"/>
    <mergeCell ref="A17:D17"/>
    <mergeCell ref="A18:D18"/>
    <mergeCell ref="A3:C3"/>
    <mergeCell ref="A10:C10"/>
    <mergeCell ref="A9:C9"/>
    <mergeCell ref="A11:D11"/>
    <mergeCell ref="A5:C5"/>
    <mergeCell ref="A4:C4"/>
    <mergeCell ref="A15:C15"/>
    <mergeCell ref="A20:C20"/>
  </mergeCells>
  <conditionalFormatting sqref="L1:L32 K1:K8 A29:K29 A30:B32">
    <cfRule type="cellIs" dxfId="10" priority="20" operator="equal">
      <formula>"Call SCC"</formula>
    </cfRule>
    <cfRule type="cellIs" dxfId="9" priority="21" operator="equal">
      <formula>"""Call SCC"""</formula>
    </cfRule>
  </conditionalFormatting>
  <conditionalFormatting sqref="L27">
    <cfRule type="cellIs" dxfId="8" priority="19" operator="equal">
      <formula>FALSE</formula>
    </cfRule>
  </conditionalFormatting>
  <conditionalFormatting sqref="L1:L32 K1:K8 A29:K29 A30:B32">
    <cfRule type="cellIs" dxfId="7" priority="18" operator="equal">
      <formula>FALSE</formula>
    </cfRule>
  </conditionalFormatting>
  <conditionalFormatting sqref="K29">
    <cfRule type="cellIs" dxfId="6" priority="17" operator="equal">
      <formula>FALSE</formula>
    </cfRule>
  </conditionalFormatting>
  <conditionalFormatting sqref="E32 C32 E30 C29:C30 K29:L32 D29:E29 L1:L28 K1:K8 A29:B32">
    <cfRule type="containsText" dxfId="5" priority="6" operator="containsText" text="Call SCC">
      <formula>NOT(ISERROR(SEARCH("Call SCC",A1)))</formula>
    </cfRule>
  </conditionalFormatting>
  <conditionalFormatting sqref="C31">
    <cfRule type="containsText" dxfId="4" priority="5" operator="containsText" text="Call SCC">
      <formula>NOT(ISERROR(SEARCH("Call SCC",C31)))</formula>
    </cfRule>
  </conditionalFormatting>
  <conditionalFormatting sqref="L1:L28 K1:K8 A29:L29 A30:B32">
    <cfRule type="containsText" dxfId="3" priority="4" operator="containsText" text="Call SCC">
      <formula>NOT(ISERROR(SEARCH("Call SCC",A1)))</formula>
    </cfRule>
  </conditionalFormatting>
  <conditionalFormatting sqref="L1:L32 K1:K8">
    <cfRule type="containsText" dxfId="2" priority="3" operator="containsText" text="Call SCC">
      <formula>NOT(ISERROR(SEARCH("Call SCC",K1)))</formula>
    </cfRule>
  </conditionalFormatting>
  <conditionalFormatting sqref="L1:L28 K1:K8">
    <cfRule type="containsText" dxfId="1" priority="2" operator="containsText" text="Call SCC">
      <formula>NOT(ISERROR(SEARCH("Call SCC",K1)))</formula>
    </cfRule>
  </conditionalFormatting>
  <conditionalFormatting sqref="K1:K8">
    <cfRule type="containsText" dxfId="0" priority="1" operator="containsText" text="Call SCC">
      <formula>NOT(ISERROR(SEARCH("Call SCC",K1)))</formula>
    </cfRule>
  </conditionalFormatting>
  <dataValidations xWindow="437" yWindow="301" count="16">
    <dataValidation allowBlank="1" showInputMessage="1" showErrorMessage="1" prompt="Please enter the operation name" sqref="F1:G1"/>
    <dataValidation allowBlank="1" showInputMessage="1" showErrorMessage="1" prompt="Please enter the  name of the plan writer" sqref="F2:G2"/>
    <dataValidation type="list" allowBlank="1" showInputMessage="1" showErrorMessage="1" prompt="Please enter the type of operation (swine, duck, layers, veal, pullets, cattle, broilers, turkeys, horses, or  other)" sqref="F3:G6">
      <formula1>$N$41:$N$51</formula1>
    </dataValidation>
    <dataValidation allowBlank="1" showErrorMessage="1" prompt="Please note:  The Evaluation distance and the Part A &quot;Facility Size Covered by OMP&quot; scores are based on  &quot;AEUs covered by OMP&quot;" sqref="E7"/>
    <dataValidation allowBlank="1" showErrorMessage="1" prompt="Please enter the type of operation (swine, duck, layers, veal, pullets, cattle, broilers, turkeys, horses, or  other)" sqref="E4:E6"/>
    <dataValidation allowBlank="1" showErrorMessage="1" prompt="Please enter the operation name" sqref="E1"/>
    <dataValidation allowBlank="1" showErrorMessage="1" prompt="Please enter the  name of the plan writer" sqref="E2"/>
    <dataValidation type="list" allowBlank="1" showInputMessage="1" showErrorMessage="1" sqref="E18">
      <formula1>Preserved</formula1>
    </dataValidation>
    <dataValidation type="list" allowBlank="1" showInputMessage="1" showErrorMessage="1" sqref="E22">
      <formula1>PropertyLine</formula1>
    </dataValidation>
    <dataValidation type="list" allowBlank="1" showInputMessage="1" showErrorMessage="1" sqref="E21">
      <formula1>OtherLivestockOps</formula1>
    </dataValidation>
    <dataValidation type="list" allowBlank="1" showInputMessage="1" showErrorMessage="1" sqref="E12">
      <formula1>LivestockHistory</formula1>
    </dataValidation>
    <dataValidation type="list" allowBlank="1" showErrorMessage="1" prompt="Please enter the type of operation (swine, duck, layers, veal, pullets, cattle, broilers, turkeys, horses, or  other)" sqref="E3">
      <formula1>SpeciesType</formula1>
    </dataValidation>
    <dataValidation type="list" allowBlank="1" showInputMessage="1" showErrorMessage="1" sqref="E13">
      <formula1>StorageType</formula1>
    </dataValidation>
    <dataValidation type="list" allowBlank="1" showInputMessage="1" showErrorMessage="1" sqref="E23">
      <formula1>NeighborPreserved</formula1>
    </dataValidation>
    <dataValidation type="list" allowBlank="1" showInputMessage="1" showErrorMessage="1" sqref="E17">
      <formula1>AgZoning</formula1>
    </dataValidation>
    <dataValidation type="list" allowBlank="1" showInputMessage="1" showErrorMessage="1" sqref="E16">
      <formula1>ASA</formula1>
    </dataValidation>
  </dataValidations>
  <printOptions gridLines="1"/>
  <pageMargins left="0.25" right="0.25" top="0.42708333333333298" bottom="0.15625" header="0.1" footer="0.1"/>
  <pageSetup orientation="landscape" r:id="rId1"/>
  <headerFooter>
    <oddHeader>&amp;CAct 38 Odor Managment Plan - Odor Site Index</oddHeader>
    <oddFooter>&amp;COSI Version 2.0.1    January 29, 2014</oddFooter>
  </headerFooter>
  <drawing r:id="rId2"/>
  <legacyDrawing r:id="rId3"/>
  <controls>
    <mc:AlternateContent xmlns:mc="http://schemas.openxmlformats.org/markup-compatibility/2006">
      <mc:Choice Requires="x14">
        <control shapeId="1045" r:id="rId4" name="cmdReturn">
          <controlPr defaultSize="0" print="0" autoLine="0" autoPict="0" r:id="rId5">
            <anchor moveWithCells="1">
              <from>
                <xdr:col>10</xdr:col>
                <xdr:colOff>104775</xdr:colOff>
                <xdr:row>1</xdr:row>
                <xdr:rowOff>0</xdr:rowOff>
              </from>
              <to>
                <xdr:col>11</xdr:col>
                <xdr:colOff>9525</xdr:colOff>
                <xdr:row>6</xdr:row>
                <xdr:rowOff>57150</xdr:rowOff>
              </to>
            </anchor>
          </controlPr>
        </control>
      </mc:Choice>
      <mc:Fallback>
        <control shapeId="1045" r:id="rId4" name="cmdReturn"/>
      </mc:Fallback>
    </mc:AlternateContent>
    <mc:AlternateContent xmlns:mc="http://schemas.openxmlformats.org/markup-compatibility/2006">
      <mc:Choice Requires="x14">
        <control shapeId="1038" r:id="rId6" name="imgGeneralInfo">
          <controlPr defaultSize="0" print="0" autoLine="0" autoPict="0" r:id="rId7">
            <anchor moveWithCells="1">
              <from>
                <xdr:col>2</xdr:col>
                <xdr:colOff>1171575</xdr:colOff>
                <xdr:row>0</xdr:row>
                <xdr:rowOff>9525</xdr:rowOff>
              </from>
              <to>
                <xdr:col>3</xdr:col>
                <xdr:colOff>0</xdr:colOff>
                <xdr:row>0</xdr:row>
                <xdr:rowOff>180975</xdr:rowOff>
              </to>
            </anchor>
          </controlPr>
        </control>
      </mc:Choice>
      <mc:Fallback>
        <control shapeId="1038" r:id="rId6" name="imgGeneralInfo"/>
      </mc:Fallback>
    </mc:AlternateContent>
    <mc:AlternateContent xmlns:mc="http://schemas.openxmlformats.org/markup-compatibility/2006">
      <mc:Choice Requires="x14">
        <control shapeId="1039" r:id="rId8" name="imgPartB">
          <controlPr defaultSize="0" print="0" autoLine="0" r:id="rId9">
            <anchor moveWithCells="1">
              <from>
                <xdr:col>2</xdr:col>
                <xdr:colOff>1143000</xdr:colOff>
                <xdr:row>14</xdr:row>
                <xdr:rowOff>57150</xdr:rowOff>
              </from>
              <to>
                <xdr:col>2</xdr:col>
                <xdr:colOff>1276350</xdr:colOff>
                <xdr:row>15</xdr:row>
                <xdr:rowOff>19050</xdr:rowOff>
              </to>
            </anchor>
          </controlPr>
        </control>
      </mc:Choice>
      <mc:Fallback>
        <control shapeId="1039" r:id="rId8" name="imgPartB"/>
      </mc:Fallback>
    </mc:AlternateContent>
    <mc:AlternateContent xmlns:mc="http://schemas.openxmlformats.org/markup-compatibility/2006">
      <mc:Choice Requires="x14">
        <control shapeId="1040" r:id="rId10" name="imgPartC">
          <controlPr defaultSize="0" print="0" autoLine="0" r:id="rId11">
            <anchor moveWithCells="1">
              <from>
                <xdr:col>2</xdr:col>
                <xdr:colOff>1143000</xdr:colOff>
                <xdr:row>19</xdr:row>
                <xdr:rowOff>66675</xdr:rowOff>
              </from>
              <to>
                <xdr:col>2</xdr:col>
                <xdr:colOff>1276350</xdr:colOff>
                <xdr:row>20</xdr:row>
                <xdr:rowOff>38100</xdr:rowOff>
              </to>
            </anchor>
          </controlPr>
        </control>
      </mc:Choice>
      <mc:Fallback>
        <control shapeId="1040" r:id="rId10" name="imgPartC"/>
      </mc:Fallback>
    </mc:AlternateContent>
    <mc:AlternateContent xmlns:mc="http://schemas.openxmlformats.org/markup-compatibility/2006">
      <mc:Choice Requires="x14">
        <control shapeId="1042" r:id="rId12" name="imgPartA">
          <controlPr defaultSize="0" print="0" autoLine="0" autoPict="0" r:id="rId13">
            <anchor moveWithCells="1">
              <from>
                <xdr:col>2</xdr:col>
                <xdr:colOff>1114425</xdr:colOff>
                <xdr:row>9</xdr:row>
                <xdr:rowOff>76200</xdr:rowOff>
              </from>
              <to>
                <xdr:col>3</xdr:col>
                <xdr:colOff>0</xdr:colOff>
                <xdr:row>10</xdr:row>
                <xdr:rowOff>0</xdr:rowOff>
              </to>
            </anchor>
          </controlPr>
        </control>
      </mc:Choice>
      <mc:Fallback>
        <control shapeId="1042" r:id="rId12" name="imgPartA"/>
      </mc:Fallback>
    </mc:AlternateContent>
    <mc:AlternateContent xmlns:mc="http://schemas.openxmlformats.org/markup-compatibility/2006">
      <mc:Choice Requires="x14">
        <control shapeId="1035" r:id="rId14" name="Button 11">
          <controlPr defaultSize="0" print="0" autoFill="0" autoPict="0" macro="[0]!reset_osi">
            <anchor moveWithCells="1" sizeWithCells="1">
              <from>
                <xdr:col>0</xdr:col>
                <xdr:colOff>95250</xdr:colOff>
                <xdr:row>30</xdr:row>
                <xdr:rowOff>161925</xdr:rowOff>
              </from>
              <to>
                <xdr:col>0</xdr:col>
                <xdr:colOff>1009650</xdr:colOff>
                <xdr:row>35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4" r:id="rId15" name="Button 20">
          <controlPr defaultSize="0" print="0" autoFill="0" autoPict="0" macro="[0]!PrintOSI">
            <anchor moveWithCells="1" sizeWithCells="1">
              <from>
                <xdr:col>1</xdr:col>
                <xdr:colOff>142875</xdr:colOff>
                <xdr:row>30</xdr:row>
                <xdr:rowOff>161925</xdr:rowOff>
              </from>
              <to>
                <xdr:col>2</xdr:col>
                <xdr:colOff>238125</xdr:colOff>
                <xdr:row>35</xdr:row>
                <xdr:rowOff>38100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BXY233"/>
  <sheetViews>
    <sheetView showGridLines="0" view="pageLayout" zoomScaleNormal="160" workbookViewId="0">
      <selection activeCell="E3" sqref="E3"/>
    </sheetView>
  </sheetViews>
  <sheetFormatPr defaultColWidth="9.140625" defaultRowHeight="15" x14ac:dyDescent="0.25"/>
  <cols>
    <col min="1" max="1" width="19.5703125" style="1" bestFit="1" customWidth="1"/>
    <col min="2" max="2" width="11.5703125" style="1" bestFit="1" customWidth="1"/>
    <col min="3" max="3" width="14" style="1" bestFit="1" customWidth="1"/>
    <col min="4" max="4" width="14.85546875" style="1" bestFit="1" customWidth="1"/>
    <col min="5" max="5" width="14.5703125" style="1" bestFit="1" customWidth="1"/>
    <col min="6" max="6" width="14.85546875" style="9" bestFit="1" customWidth="1"/>
    <col min="7" max="7" width="10" style="1" customWidth="1"/>
    <col min="8" max="8" width="5.85546875" style="1" customWidth="1"/>
    <col min="9" max="9" width="3.7109375" style="1" customWidth="1"/>
    <col min="10" max="10" width="5.140625" style="1" customWidth="1"/>
    <col min="11" max="11" width="15.85546875" style="1" customWidth="1"/>
    <col min="12" max="12" width="9.140625" style="1" customWidth="1"/>
    <col min="13" max="13" width="6.5703125" style="1" customWidth="1"/>
    <col min="14" max="43" width="9.140625" style="1" customWidth="1"/>
    <col min="44" max="16384" width="9.140625" style="1"/>
  </cols>
  <sheetData>
    <row r="1" spans="1:13" ht="23.25" customHeight="1" x14ac:dyDescent="0.25">
      <c r="A1" s="22"/>
      <c r="B1" s="20"/>
      <c r="C1" s="23"/>
      <c r="D1" s="24"/>
      <c r="E1" s="19"/>
      <c r="F1" s="19"/>
      <c r="G1" s="18"/>
    </row>
    <row r="2" spans="1:13" ht="19.5" thickBot="1" x14ac:dyDescent="0.35">
      <c r="A2" s="50" t="s">
        <v>18</v>
      </c>
      <c r="B2" s="51" t="s">
        <v>83</v>
      </c>
      <c r="C2" s="51" t="s">
        <v>84</v>
      </c>
      <c r="D2" s="51" t="s">
        <v>85</v>
      </c>
      <c r="E2" s="51" t="s">
        <v>86</v>
      </c>
      <c r="F2" s="58" t="s">
        <v>87</v>
      </c>
      <c r="G2" s="71"/>
      <c r="H2" s="72"/>
    </row>
    <row r="3" spans="1:13" ht="13.5" customHeight="1" thickBot="1" x14ac:dyDescent="0.3">
      <c r="A3" s="62" t="s">
        <v>138</v>
      </c>
      <c r="B3" s="28"/>
      <c r="C3" s="28"/>
      <c r="D3" s="28"/>
      <c r="E3" s="117" t="s">
        <v>32</v>
      </c>
      <c r="F3" s="118" t="s">
        <v>32</v>
      </c>
      <c r="G3" s="60"/>
      <c r="H3" s="61"/>
    </row>
    <row r="4" spans="1:13" ht="13.5" customHeight="1" thickBot="1" x14ac:dyDescent="0.3">
      <c r="A4" s="62" t="s">
        <v>139</v>
      </c>
      <c r="B4" s="72">
        <f>VLOOKUP(B2,'neighb_look up tables'!$B$25:$C$36,2,FALSE)</f>
        <v>15</v>
      </c>
      <c r="C4" s="72">
        <f>VLOOKUP(C2,'neighb_look up tables'!$B$25:$C$36,2,FALSE)</f>
        <v>7</v>
      </c>
      <c r="D4" s="72">
        <f>VLOOKUP(D2,'neighb_look up tables'!$B$25:$C$36,2,FALSE)</f>
        <v>3</v>
      </c>
      <c r="E4" s="72">
        <f>VLOOKUP(E3,'neighb_look up tables'!$A$17:$I$22,2,FALSE)</f>
        <v>0</v>
      </c>
      <c r="F4" s="72">
        <f>VLOOKUP(F3,'neighb_look up tables'!$A$17:$I$22,3,FALSE)</f>
        <v>0</v>
      </c>
      <c r="G4" s="60"/>
      <c r="H4" s="61"/>
    </row>
    <row r="5" spans="1:13" ht="13.5" hidden="1" customHeight="1" thickBot="1" x14ac:dyDescent="0.3">
      <c r="A5" s="62" t="s">
        <v>95</v>
      </c>
      <c r="B5" s="67">
        <f>B3*B4</f>
        <v>0</v>
      </c>
      <c r="C5" s="67">
        <f>C3*C4</f>
        <v>0</v>
      </c>
      <c r="D5" s="67">
        <f>D3*D4</f>
        <v>0</v>
      </c>
      <c r="E5" s="68">
        <f>E4</f>
        <v>0</v>
      </c>
      <c r="F5" s="69">
        <f>F4</f>
        <v>0</v>
      </c>
      <c r="G5" s="60"/>
      <c r="H5" s="61"/>
    </row>
    <row r="6" spans="1:13" ht="13.5" customHeight="1" thickBot="1" x14ac:dyDescent="0.3">
      <c r="A6" s="62" t="s">
        <v>140</v>
      </c>
      <c r="B6" s="28" t="s">
        <v>32</v>
      </c>
      <c r="C6" s="42" t="s">
        <v>32</v>
      </c>
      <c r="D6" s="42" t="s">
        <v>32</v>
      </c>
      <c r="E6" s="42" t="s">
        <v>32</v>
      </c>
      <c r="F6" s="26" t="s">
        <v>32</v>
      </c>
      <c r="G6" s="71" t="s">
        <v>113</v>
      </c>
      <c r="H6" s="79">
        <f>H8</f>
        <v>0</v>
      </c>
    </row>
    <row r="7" spans="1:13" ht="13.5" hidden="1" customHeight="1" thickBot="1" x14ac:dyDescent="0.3">
      <c r="A7" s="62" t="s">
        <v>21</v>
      </c>
      <c r="B7" s="67">
        <f>VLOOKUP(B6,'neighb_look up tables'!A39:B54,2,FALSE)</f>
        <v>0</v>
      </c>
      <c r="C7" s="67">
        <f>VLOOKUP(C6,'neighb_look up tables'!A39:B54,2,FALSE)</f>
        <v>0</v>
      </c>
      <c r="D7" s="67">
        <f>VLOOKUP(D6,'neighb_look up tables'!A39:B54,2,FALSE)</f>
        <v>0</v>
      </c>
      <c r="E7" s="67">
        <f>VLOOKUP(E6,'neighb_look up tables'!A39:B54,2,FALSE)</f>
        <v>0</v>
      </c>
      <c r="F7" s="67">
        <f>VLOOKUP(F6,'neighb_look up tables'!A39:B54,2,FALSE)</f>
        <v>0</v>
      </c>
      <c r="G7" s="60"/>
      <c r="H7" s="65"/>
    </row>
    <row r="8" spans="1:13" ht="13.5" hidden="1" customHeight="1" thickBot="1" x14ac:dyDescent="0.3">
      <c r="A8" s="62" t="s">
        <v>19</v>
      </c>
      <c r="B8" s="67">
        <f>B5*B7</f>
        <v>0</v>
      </c>
      <c r="C8" s="67">
        <f>C5*C7</f>
        <v>0</v>
      </c>
      <c r="D8" s="67">
        <f>D5*D7</f>
        <v>0</v>
      </c>
      <c r="E8" s="67">
        <f>E5*E7</f>
        <v>0</v>
      </c>
      <c r="F8" s="67">
        <f>F5*F7</f>
        <v>0</v>
      </c>
      <c r="G8" s="71" t="s">
        <v>34</v>
      </c>
      <c r="H8" s="65">
        <f>SUM(B8:F8)</f>
        <v>0</v>
      </c>
    </row>
    <row r="9" spans="1:13" ht="13.5" customHeight="1" thickBot="1" x14ac:dyDescent="0.3">
      <c r="A9" s="62" t="s">
        <v>141</v>
      </c>
      <c r="B9" s="28"/>
      <c r="C9" s="28"/>
      <c r="D9" s="28"/>
      <c r="E9" s="28"/>
      <c r="F9" s="28"/>
      <c r="G9" s="60" t="s">
        <v>35</v>
      </c>
      <c r="H9" s="65">
        <f>SUM(B13:F13)</f>
        <v>0</v>
      </c>
    </row>
    <row r="10" spans="1:13" ht="13.5" customHeight="1" thickBot="1" x14ac:dyDescent="0.3">
      <c r="A10" s="62" t="s">
        <v>144</v>
      </c>
      <c r="B10" s="72">
        <f>VLOOKUP(B2,'neighb_look up tables'!$A$82:$E$86,2,FALSE)</f>
        <v>40</v>
      </c>
      <c r="C10" s="72">
        <f>VLOOKUP(C2,'neighb_look up tables'!$A$82:$E$86,2,FALSE)</f>
        <v>20</v>
      </c>
      <c r="D10" s="72">
        <f>VLOOKUP(D2,'neighb_look up tables'!$A$82:$E$86,2,FALSE)</f>
        <v>10</v>
      </c>
      <c r="E10" s="72">
        <f>VLOOKUP(E2,'neighb_look up tables'!$A$82:$E$86,2,FALSE)</f>
        <v>5</v>
      </c>
      <c r="F10" s="72">
        <f>VLOOKUP(F2,'neighb_look up tables'!$A$82:$E$86,2,FALSE)</f>
        <v>3</v>
      </c>
      <c r="G10" s="60"/>
      <c r="H10" s="65"/>
    </row>
    <row r="11" spans="1:13" ht="13.5" customHeight="1" x14ac:dyDescent="0.25">
      <c r="A11" s="62" t="s">
        <v>142</v>
      </c>
      <c r="B11" s="28" t="s">
        <v>32</v>
      </c>
      <c r="C11" s="42" t="s">
        <v>32</v>
      </c>
      <c r="D11" s="42" t="s">
        <v>32</v>
      </c>
      <c r="E11" s="117" t="s">
        <v>32</v>
      </c>
      <c r="F11" s="26" t="s">
        <v>32</v>
      </c>
      <c r="G11" s="75" t="s">
        <v>52</v>
      </c>
      <c r="H11" s="78">
        <f>H8+H9</f>
        <v>0</v>
      </c>
    </row>
    <row r="12" spans="1:13" ht="13.5" hidden="1" customHeight="1" thickBot="1" x14ac:dyDescent="0.3">
      <c r="A12" s="62" t="s">
        <v>22</v>
      </c>
      <c r="B12" s="67">
        <f>VLOOKUP(B11,'neighb_look up tables'!$A$39:$B$54,2,FALSE)</f>
        <v>0</v>
      </c>
      <c r="C12" s="68">
        <f>VLOOKUP(C11,'neighb_look up tables'!$A$39:$B$54,2,FALSE)</f>
        <v>0</v>
      </c>
      <c r="D12" s="68">
        <f>VLOOKUP(D11,'neighb_look up tables'!$A$39:$B$54,2,FALSE)</f>
        <v>0</v>
      </c>
      <c r="E12" s="68">
        <f>VLOOKUP(E11,'neighb_look up tables'!$A$39:$B$54,2,FALSE)</f>
        <v>0</v>
      </c>
      <c r="F12" s="69">
        <f>VLOOKUP(F11,'neighb_look up tables'!$A$39:$B$54,2,FALSE)</f>
        <v>0</v>
      </c>
      <c r="G12" s="60"/>
      <c r="H12" s="65"/>
    </row>
    <row r="13" spans="1:13" ht="13.5" hidden="1" customHeight="1" x14ac:dyDescent="0.25">
      <c r="A13" s="62" t="s">
        <v>20</v>
      </c>
      <c r="B13" s="67">
        <f>B9*B10*B12</f>
        <v>0</v>
      </c>
      <c r="C13" s="67">
        <f>C9*C10*C12</f>
        <v>0</v>
      </c>
      <c r="D13" s="67">
        <f>D9*D10*D12</f>
        <v>0</v>
      </c>
      <c r="E13" s="67">
        <f>E9*E10*E12</f>
        <v>0</v>
      </c>
      <c r="F13" s="67">
        <f>F9*F10*F12</f>
        <v>0</v>
      </c>
      <c r="G13" s="60"/>
      <c r="H13" s="65"/>
    </row>
    <row r="14" spans="1:13" hidden="1" x14ac:dyDescent="0.25">
      <c r="A14" s="64"/>
      <c r="B14" s="63"/>
      <c r="C14" s="63">
        <f>C8+C13</f>
        <v>0</v>
      </c>
      <c r="D14" s="63">
        <f>D8+D13</f>
        <v>0</v>
      </c>
      <c r="E14" s="63">
        <f>E8+E13</f>
        <v>0</v>
      </c>
      <c r="F14" s="63">
        <f>F8+F13</f>
        <v>0</v>
      </c>
      <c r="G14" s="14"/>
      <c r="H14" s="65"/>
      <c r="I14" s="9"/>
      <c r="J14" s="9"/>
      <c r="K14" s="10"/>
      <c r="L14" s="9"/>
      <c r="M14" s="9"/>
    </row>
    <row r="15" spans="1:13" hidden="1" x14ac:dyDescent="0.25">
      <c r="G15" s="14"/>
      <c r="H15" s="65"/>
      <c r="I15" s="9"/>
      <c r="J15" s="9"/>
      <c r="K15" s="11"/>
      <c r="L15" s="9"/>
      <c r="M15" s="9"/>
    </row>
    <row r="16" spans="1:13" hidden="1" x14ac:dyDescent="0.25">
      <c r="E16" s="1" t="s">
        <v>33</v>
      </c>
      <c r="F16" s="9" t="s">
        <v>33</v>
      </c>
      <c r="G16" s="14"/>
      <c r="H16" s="65"/>
      <c r="I16" s="9"/>
      <c r="J16" s="9"/>
      <c r="K16" s="9"/>
      <c r="L16" s="9"/>
      <c r="M16" s="9"/>
    </row>
    <row r="17" spans="1:13" ht="16.5" hidden="1" customHeight="1" x14ac:dyDescent="0.25">
      <c r="A17" s="44"/>
      <c r="B17" s="44" t="s">
        <v>33</v>
      </c>
      <c r="C17" s="44" t="s">
        <v>33</v>
      </c>
      <c r="D17" s="44" t="s">
        <v>33</v>
      </c>
      <c r="E17" s="44" t="s">
        <v>33</v>
      </c>
      <c r="F17" s="59" t="s">
        <v>33</v>
      </c>
      <c r="G17" s="60"/>
      <c r="H17" s="65"/>
      <c r="I17" s="9"/>
      <c r="J17" s="9"/>
      <c r="K17" s="9"/>
      <c r="L17" s="9"/>
      <c r="M17" s="9"/>
    </row>
    <row r="18" spans="1:13" ht="19.5" thickBot="1" x14ac:dyDescent="0.35">
      <c r="A18" s="125" t="s">
        <v>28</v>
      </c>
      <c r="B18" s="126" t="s">
        <v>83</v>
      </c>
      <c r="C18" s="51" t="s">
        <v>84</v>
      </c>
      <c r="D18" s="51" t="s">
        <v>85</v>
      </c>
      <c r="E18" s="51" t="s">
        <v>86</v>
      </c>
      <c r="F18" s="58" t="s">
        <v>87</v>
      </c>
      <c r="G18" s="60"/>
      <c r="H18" s="65"/>
      <c r="L18" s="9"/>
      <c r="M18" s="9"/>
    </row>
    <row r="19" spans="1:13" ht="13.5" customHeight="1" thickBot="1" x14ac:dyDescent="0.3">
      <c r="A19" s="62" t="s">
        <v>138</v>
      </c>
      <c r="B19" s="124"/>
      <c r="C19" s="42"/>
      <c r="D19" s="42"/>
      <c r="E19" s="117" t="s">
        <v>33</v>
      </c>
      <c r="F19" s="118" t="s">
        <v>33</v>
      </c>
      <c r="G19" s="60"/>
      <c r="H19" s="65"/>
    </row>
    <row r="20" spans="1:13" s="132" customFormat="1" ht="13.5" customHeight="1" thickBot="1" x14ac:dyDescent="0.3">
      <c r="A20" s="62" t="s">
        <v>139</v>
      </c>
      <c r="B20" s="130">
        <f>VLOOKUP(B2,'neighb_look up tables'!$B$28:$C$30,2,FALSE)</f>
        <v>10</v>
      </c>
      <c r="C20" s="130">
        <f>VLOOKUP(C2,'neighb_look up tables'!$B$28:$C$30,2,FALSE)</f>
        <v>5</v>
      </c>
      <c r="D20" s="130">
        <f>VLOOKUP(D2,'neighb_look up tables'!$B$28:$C$30,2,FALSE)</f>
        <v>2</v>
      </c>
      <c r="E20" s="131">
        <f>VLOOKUP(E19,'neighb_look up tables'!$A$17:$I$22,4,FALSE)</f>
        <v>0</v>
      </c>
      <c r="F20" s="131">
        <f>VLOOKUP(F19,'neighb_look up tables'!$A$17:$I$22,5,FALSE)</f>
        <v>0</v>
      </c>
      <c r="G20" s="60"/>
      <c r="H20" s="65"/>
    </row>
    <row r="21" spans="1:13" ht="13.5" hidden="1" customHeight="1" thickBot="1" x14ac:dyDescent="0.3">
      <c r="A21" s="62" t="s">
        <v>143</v>
      </c>
      <c r="B21" s="71">
        <f>B19*B20</f>
        <v>0</v>
      </c>
      <c r="C21" s="71">
        <f>C19*C20</f>
        <v>0</v>
      </c>
      <c r="D21" s="71">
        <f>D19*D20</f>
        <v>0</v>
      </c>
      <c r="E21" s="71">
        <f>E20</f>
        <v>0</v>
      </c>
      <c r="F21" s="71">
        <f>F20</f>
        <v>0</v>
      </c>
      <c r="G21" s="60"/>
      <c r="H21" s="65"/>
    </row>
    <row r="22" spans="1:13" ht="13.5" customHeight="1" thickBot="1" x14ac:dyDescent="0.35">
      <c r="A22" s="62" t="s">
        <v>140</v>
      </c>
      <c r="B22" s="28" t="s">
        <v>32</v>
      </c>
      <c r="C22" s="42" t="s">
        <v>107</v>
      </c>
      <c r="D22" s="42" t="s">
        <v>32</v>
      </c>
      <c r="E22" s="42" t="s">
        <v>32</v>
      </c>
      <c r="F22" s="26" t="s">
        <v>32</v>
      </c>
      <c r="G22" s="71" t="s">
        <v>113</v>
      </c>
      <c r="H22" s="79">
        <f>H24</f>
        <v>0</v>
      </c>
    </row>
    <row r="23" spans="1:13" ht="13.5" hidden="1" customHeight="1" thickBot="1" x14ac:dyDescent="0.3">
      <c r="A23" s="62" t="s">
        <v>147</v>
      </c>
      <c r="B23" s="67">
        <f>VLOOKUP(B22,'neighb_look up tables'!$A$39:$B$54,2,FALSE)</f>
        <v>0</v>
      </c>
      <c r="C23" s="68">
        <f>VLOOKUP(C22,'neighb_look up tables'!$A$39:$B$54,2,FALSE)</f>
        <v>0</v>
      </c>
      <c r="D23" s="68">
        <f>VLOOKUP(D22,'neighb_look up tables'!$A$39:$B$54,2,FALSE)</f>
        <v>0</v>
      </c>
      <c r="E23" s="68">
        <f>VLOOKUP(E22,'neighb_look up tables'!$A$39:$B$54,2,FALSE)</f>
        <v>0</v>
      </c>
      <c r="F23" s="69">
        <f>VLOOKUP(F22,'neighb_look up tables'!$A$39:$B$54,2,FALSE)</f>
        <v>0</v>
      </c>
      <c r="G23" s="60"/>
      <c r="H23" s="65"/>
    </row>
    <row r="24" spans="1:13" ht="13.5" hidden="1" customHeight="1" thickBot="1" x14ac:dyDescent="0.3">
      <c r="A24" s="62" t="s">
        <v>146</v>
      </c>
      <c r="B24" s="67">
        <f>B21*B23</f>
        <v>0</v>
      </c>
      <c r="C24" s="67">
        <f>C21*C23</f>
        <v>0</v>
      </c>
      <c r="D24" s="67">
        <f>D21*D23</f>
        <v>0</v>
      </c>
      <c r="E24" s="67">
        <f>E21*E23</f>
        <v>0</v>
      </c>
      <c r="F24" s="67">
        <f>F21*F23</f>
        <v>0</v>
      </c>
      <c r="G24" s="71" t="s">
        <v>34</v>
      </c>
      <c r="H24" s="65">
        <f>SUM(B24:F24)</f>
        <v>0</v>
      </c>
    </row>
    <row r="25" spans="1:13" ht="13.5" customHeight="1" thickBot="1" x14ac:dyDescent="0.35">
      <c r="A25" s="62" t="s">
        <v>141</v>
      </c>
      <c r="B25" s="28"/>
      <c r="C25" s="28"/>
      <c r="D25" s="28"/>
      <c r="E25" s="28"/>
      <c r="F25" s="28"/>
      <c r="G25" s="60" t="s">
        <v>35</v>
      </c>
      <c r="H25" s="65">
        <f>SUM(B29:F29)</f>
        <v>0</v>
      </c>
    </row>
    <row r="26" spans="1:13" ht="13.5" customHeight="1" thickBot="1" x14ac:dyDescent="0.35">
      <c r="A26" s="62" t="s">
        <v>144</v>
      </c>
      <c r="B26" s="72">
        <f>VLOOKUP(B2,'neighb_look up tables'!$A$82:$E$86,3,FALSE)</f>
        <v>30</v>
      </c>
      <c r="C26" s="72">
        <f>VLOOKUP(C2,'neighb_look up tables'!$A$82:$E$86,3,FALSE)</f>
        <v>15</v>
      </c>
      <c r="D26" s="72">
        <f>VLOOKUP(D2,'neighb_look up tables'!$A$82:$E$86,3,FALSE)</f>
        <v>7</v>
      </c>
      <c r="E26" s="72">
        <f>VLOOKUP(E2,'neighb_look up tables'!$A$82:$E$86,3,FALSE)</f>
        <v>4</v>
      </c>
      <c r="F26" s="72">
        <f>VLOOKUP(F2,'neighb_look up tables'!$A$82:$E$86,3,FALSE)</f>
        <v>2</v>
      </c>
      <c r="G26" s="60"/>
      <c r="H26" s="65"/>
    </row>
    <row r="27" spans="1:13" ht="13.5" customHeight="1" x14ac:dyDescent="0.3">
      <c r="A27" s="62" t="s">
        <v>142</v>
      </c>
      <c r="B27" s="28" t="s">
        <v>32</v>
      </c>
      <c r="C27" s="42" t="s">
        <v>32</v>
      </c>
      <c r="D27" s="42" t="s">
        <v>32</v>
      </c>
      <c r="E27" s="42" t="s">
        <v>32</v>
      </c>
      <c r="F27" s="26" t="s">
        <v>32</v>
      </c>
      <c r="G27" s="75" t="s">
        <v>53</v>
      </c>
      <c r="H27" s="78">
        <f>H24+H25</f>
        <v>0</v>
      </c>
    </row>
    <row r="28" spans="1:13" ht="13.5" hidden="1" customHeight="1" thickBot="1" x14ac:dyDescent="0.3">
      <c r="A28" s="62" t="s">
        <v>22</v>
      </c>
      <c r="B28" s="28">
        <f>VLOOKUP(B27,'neighb_look up tables'!$A$39:$B$54,2,FALSE)</f>
        <v>0</v>
      </c>
      <c r="C28" s="42">
        <f>VLOOKUP(C27,'neighb_look up tables'!$A$39:$B$54,2,FALSE)</f>
        <v>0</v>
      </c>
      <c r="D28" s="42">
        <f>VLOOKUP(D27,'neighb_look up tables'!$A$39:$B$54,2,FALSE)</f>
        <v>0</v>
      </c>
      <c r="E28" s="42">
        <f>VLOOKUP(E27,'neighb_look up tables'!$A$39:$B$54,2,FALSE)</f>
        <v>0</v>
      </c>
      <c r="F28" s="26">
        <f>VLOOKUP(F27,'neighb_look up tables'!$A$39:$B$54,2,FALSE)</f>
        <v>0</v>
      </c>
      <c r="G28" s="60"/>
      <c r="H28" s="65"/>
    </row>
    <row r="29" spans="1:13" ht="13.5" hidden="1" customHeight="1" x14ac:dyDescent="0.25">
      <c r="A29" s="62" t="s">
        <v>20</v>
      </c>
      <c r="B29" s="67">
        <f>B25*B26*B28</f>
        <v>0</v>
      </c>
      <c r="C29" s="67">
        <f>C25*C26*C28</f>
        <v>0</v>
      </c>
      <c r="D29" s="67">
        <f>D25*D26*D28</f>
        <v>0</v>
      </c>
      <c r="E29" s="67">
        <f>E25*E26*E28</f>
        <v>0</v>
      </c>
      <c r="F29" s="67">
        <f>F25*F26*F28</f>
        <v>0</v>
      </c>
      <c r="G29" s="60"/>
      <c r="H29" s="65"/>
    </row>
    <row r="30" spans="1:13" ht="15.75" hidden="1" thickBot="1" x14ac:dyDescent="0.3">
      <c r="A30" s="62" t="s">
        <v>51</v>
      </c>
      <c r="B30" s="28"/>
      <c r="C30" s="42"/>
      <c r="D30" s="42"/>
      <c r="E30" s="42" t="s">
        <v>33</v>
      </c>
      <c r="F30" s="26" t="s">
        <v>33</v>
      </c>
      <c r="G30" s="60"/>
      <c r="H30" s="65"/>
      <c r="I30" s="9"/>
      <c r="J30" s="9"/>
      <c r="K30" s="10"/>
      <c r="L30" s="9"/>
      <c r="M30" s="9"/>
    </row>
    <row r="31" spans="1:13" ht="15.75" hidden="1" thickBot="1" x14ac:dyDescent="0.3">
      <c r="A31" s="62"/>
      <c r="B31" s="28" t="s">
        <v>33</v>
      </c>
      <c r="C31" s="42" t="s">
        <v>33</v>
      </c>
      <c r="D31" s="42" t="s">
        <v>33</v>
      </c>
      <c r="E31" s="42" t="s">
        <v>33</v>
      </c>
      <c r="F31" s="26" t="s">
        <v>33</v>
      </c>
      <c r="G31" s="60"/>
      <c r="H31" s="65"/>
      <c r="I31" s="9"/>
      <c r="J31" s="9"/>
      <c r="K31" s="10"/>
      <c r="L31" s="9"/>
      <c r="M31" s="9"/>
    </row>
    <row r="32" spans="1:13" ht="15.75" hidden="1" thickBot="1" x14ac:dyDescent="0.3">
      <c r="A32" s="62"/>
      <c r="B32" s="28"/>
      <c r="C32" s="28"/>
      <c r="D32" s="28"/>
      <c r="E32" s="42"/>
      <c r="F32" s="26"/>
      <c r="G32" s="60"/>
      <c r="H32" s="65"/>
      <c r="I32" s="12"/>
      <c r="J32" s="12"/>
      <c r="K32" s="13"/>
      <c r="L32" s="9"/>
      <c r="M32" s="9"/>
    </row>
    <row r="33" spans="1:2001" ht="15" hidden="1" customHeight="1" x14ac:dyDescent="0.25">
      <c r="A33" s="62"/>
      <c r="B33" s="28"/>
      <c r="C33" s="42"/>
      <c r="D33" s="42"/>
      <c r="E33" s="42"/>
      <c r="F33" s="26"/>
      <c r="G33" s="60"/>
      <c r="H33" s="65"/>
      <c r="I33" s="9"/>
      <c r="J33" s="9"/>
      <c r="K33" s="9"/>
      <c r="L33" s="9"/>
      <c r="M33" s="9"/>
    </row>
    <row r="34" spans="1:2001" hidden="1" x14ac:dyDescent="0.25">
      <c r="A34" s="44"/>
      <c r="B34" s="44"/>
      <c r="C34" s="44"/>
      <c r="D34" s="44"/>
      <c r="E34" s="44"/>
      <c r="F34" s="59"/>
      <c r="G34" s="60"/>
      <c r="H34" s="65"/>
      <c r="I34" s="9"/>
      <c r="J34" s="9"/>
      <c r="K34" s="9"/>
      <c r="L34" s="9"/>
      <c r="M34" s="9"/>
    </row>
    <row r="35" spans="1:2001" ht="18.600000000000001" thickBot="1" x14ac:dyDescent="0.4">
      <c r="A35" s="50" t="s">
        <v>29</v>
      </c>
      <c r="B35" s="51" t="s">
        <v>83</v>
      </c>
      <c r="C35" s="51" t="s">
        <v>84</v>
      </c>
      <c r="D35" s="51" t="s">
        <v>85</v>
      </c>
      <c r="E35" s="51" t="s">
        <v>86</v>
      </c>
      <c r="F35" s="58" t="s">
        <v>87</v>
      </c>
      <c r="G35" s="60"/>
      <c r="H35" s="65"/>
    </row>
    <row r="36" spans="1:2001" s="62" customFormat="1" thickBot="1" x14ac:dyDescent="0.35">
      <c r="A36" s="62" t="s">
        <v>138</v>
      </c>
      <c r="B36" s="28"/>
      <c r="C36" s="28"/>
      <c r="D36" s="28"/>
      <c r="E36" s="119" t="s">
        <v>33</v>
      </c>
      <c r="F36" s="119" t="s">
        <v>33</v>
      </c>
      <c r="G36" s="60"/>
      <c r="H36" s="6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  <c r="AMK36" s="1"/>
      <c r="AML36" s="1"/>
      <c r="AMM36" s="1"/>
      <c r="AMN36" s="1"/>
      <c r="AMO36" s="1"/>
      <c r="AMP36" s="1"/>
      <c r="AMQ36" s="1"/>
      <c r="AMR36" s="1"/>
      <c r="AMS36" s="1"/>
      <c r="AMT36" s="1"/>
      <c r="AMU36" s="1"/>
      <c r="AMV36" s="1"/>
      <c r="AMW36" s="1"/>
      <c r="AMX36" s="1"/>
      <c r="AMY36" s="1"/>
      <c r="AMZ36" s="1"/>
      <c r="ANA36" s="1"/>
      <c r="ANB36" s="1"/>
      <c r="ANC36" s="1"/>
      <c r="AND36" s="1"/>
      <c r="ANE36" s="1"/>
      <c r="ANF36" s="1"/>
      <c r="ANG36" s="1"/>
      <c r="ANH36" s="1"/>
      <c r="ANI36" s="1"/>
      <c r="ANJ36" s="1"/>
      <c r="ANK36" s="1"/>
      <c r="ANL36" s="1"/>
      <c r="ANM36" s="1"/>
      <c r="ANN36" s="1"/>
      <c r="ANO36" s="1"/>
      <c r="ANP36" s="1"/>
      <c r="ANQ36" s="1"/>
      <c r="ANR36" s="1"/>
      <c r="ANS36" s="1"/>
      <c r="ANT36" s="1"/>
      <c r="ANU36" s="1"/>
      <c r="ANV36" s="1"/>
      <c r="ANW36" s="1"/>
      <c r="ANX36" s="1"/>
      <c r="ANY36" s="1"/>
      <c r="ANZ36" s="1"/>
      <c r="AOA36" s="1"/>
      <c r="AOB36" s="1"/>
      <c r="AOC36" s="1"/>
      <c r="AOD36" s="1"/>
      <c r="AOE36" s="1"/>
      <c r="AOF36" s="1"/>
      <c r="AOG36" s="1"/>
      <c r="AOH36" s="1"/>
      <c r="AOI36" s="1"/>
      <c r="AOJ36" s="1"/>
      <c r="AOK36" s="1"/>
      <c r="AOL36" s="1"/>
      <c r="AOM36" s="1"/>
      <c r="AON36" s="1"/>
      <c r="AOO36" s="1"/>
      <c r="AOP36" s="1"/>
      <c r="AOQ36" s="1"/>
      <c r="AOR36" s="1"/>
      <c r="AOS36" s="1"/>
      <c r="AOT36" s="1"/>
      <c r="AOU36" s="1"/>
      <c r="AOV36" s="1"/>
      <c r="AOW36" s="1"/>
      <c r="AOX36" s="1"/>
      <c r="AOY36" s="1"/>
      <c r="AOZ36" s="1"/>
      <c r="APA36" s="1"/>
      <c r="APB36" s="1"/>
      <c r="APC36" s="1"/>
      <c r="APD36" s="1"/>
      <c r="APE36" s="1"/>
      <c r="APF36" s="1"/>
      <c r="APG36" s="1"/>
      <c r="APH36" s="1"/>
      <c r="API36" s="1"/>
      <c r="APJ36" s="1"/>
      <c r="APK36" s="1"/>
      <c r="APL36" s="1"/>
      <c r="APM36" s="1"/>
      <c r="APN36" s="1"/>
      <c r="APO36" s="1"/>
      <c r="APP36" s="1"/>
      <c r="APQ36" s="1"/>
      <c r="APR36" s="1"/>
      <c r="APS36" s="1"/>
      <c r="APT36" s="1"/>
      <c r="APU36" s="1"/>
      <c r="APV36" s="1"/>
      <c r="APW36" s="1"/>
      <c r="APX36" s="1"/>
      <c r="APY36" s="1"/>
      <c r="APZ36" s="1"/>
      <c r="AQA36" s="1"/>
      <c r="AQB36" s="1"/>
      <c r="AQC36" s="1"/>
      <c r="AQD36" s="1"/>
      <c r="AQE36" s="1"/>
      <c r="AQF36" s="1"/>
      <c r="AQG36" s="1"/>
      <c r="AQH36" s="1"/>
      <c r="AQI36" s="1"/>
      <c r="AQJ36" s="1"/>
      <c r="AQK36" s="1"/>
      <c r="AQL36" s="1"/>
      <c r="AQM36" s="1"/>
      <c r="AQN36" s="1"/>
      <c r="AQO36" s="1"/>
      <c r="AQP36" s="1"/>
      <c r="AQQ36" s="1"/>
      <c r="AQR36" s="1"/>
      <c r="AQS36" s="1"/>
      <c r="AQT36" s="1"/>
      <c r="AQU36" s="1"/>
      <c r="AQV36" s="1"/>
      <c r="AQW36" s="1"/>
      <c r="AQX36" s="1"/>
      <c r="AQY36" s="1"/>
      <c r="AQZ36" s="1"/>
      <c r="ARA36" s="1"/>
      <c r="ARB36" s="1"/>
      <c r="ARC36" s="1"/>
      <c r="ARD36" s="1"/>
      <c r="ARE36" s="1"/>
      <c r="ARF36" s="1"/>
      <c r="ARG36" s="1"/>
      <c r="ARH36" s="1"/>
      <c r="ARI36" s="1"/>
      <c r="ARJ36" s="1"/>
      <c r="ARK36" s="1"/>
      <c r="ARL36" s="1"/>
      <c r="ARM36" s="1"/>
      <c r="ARN36" s="1"/>
      <c r="ARO36" s="1"/>
      <c r="ARP36" s="1"/>
      <c r="ARQ36" s="1"/>
      <c r="ARR36" s="1"/>
      <c r="ARS36" s="1"/>
      <c r="ART36" s="1"/>
      <c r="ARU36" s="1"/>
      <c r="ARV36" s="1"/>
      <c r="ARW36" s="1"/>
      <c r="ARX36" s="1"/>
      <c r="ARY36" s="1"/>
      <c r="ARZ36" s="1"/>
      <c r="ASA36" s="1"/>
      <c r="ASB36" s="1"/>
      <c r="ASC36" s="1"/>
      <c r="ASD36" s="1"/>
      <c r="ASE36" s="1"/>
      <c r="ASF36" s="1"/>
      <c r="ASG36" s="1"/>
      <c r="ASH36" s="1"/>
      <c r="ASI36" s="1"/>
      <c r="ASJ36" s="1"/>
      <c r="ASK36" s="1"/>
      <c r="ASL36" s="1"/>
      <c r="ASM36" s="1"/>
      <c r="ASN36" s="1"/>
      <c r="ASO36" s="1"/>
      <c r="ASP36" s="1"/>
      <c r="ASQ36" s="1"/>
      <c r="ASR36" s="1"/>
      <c r="ASS36" s="1"/>
      <c r="AST36" s="1"/>
      <c r="ASU36" s="1"/>
      <c r="ASV36" s="1"/>
      <c r="ASW36" s="1"/>
      <c r="ASX36" s="1"/>
      <c r="ASY36" s="1"/>
      <c r="ASZ36" s="1"/>
      <c r="ATA36" s="1"/>
      <c r="ATB36" s="1"/>
      <c r="ATC36" s="1"/>
      <c r="ATD36" s="1"/>
      <c r="ATE36" s="1"/>
      <c r="ATF36" s="1"/>
      <c r="ATG36" s="1"/>
      <c r="ATH36" s="1"/>
      <c r="ATI36" s="1"/>
      <c r="ATJ36" s="1"/>
      <c r="ATK36" s="1"/>
      <c r="ATL36" s="1"/>
      <c r="ATM36" s="1"/>
      <c r="ATN36" s="1"/>
      <c r="ATO36" s="1"/>
      <c r="ATP36" s="1"/>
      <c r="ATQ36" s="1"/>
      <c r="ATR36" s="1"/>
      <c r="ATS36" s="1"/>
      <c r="ATT36" s="1"/>
      <c r="ATU36" s="1"/>
      <c r="ATV36" s="1"/>
      <c r="ATW36" s="1"/>
      <c r="ATX36" s="1"/>
      <c r="ATY36" s="1"/>
      <c r="ATZ36" s="1"/>
      <c r="AUA36" s="1"/>
      <c r="AUB36" s="1"/>
      <c r="AUC36" s="1"/>
      <c r="AUD36" s="1"/>
      <c r="AUE36" s="1"/>
      <c r="AUF36" s="1"/>
      <c r="AUG36" s="1"/>
      <c r="AUH36" s="1"/>
      <c r="AUI36" s="1"/>
      <c r="AUJ36" s="1"/>
      <c r="AUK36" s="1"/>
      <c r="AUL36" s="1"/>
      <c r="AUM36" s="1"/>
      <c r="AUN36" s="1"/>
      <c r="AUO36" s="1"/>
      <c r="AUP36" s="1"/>
      <c r="AUQ36" s="1"/>
      <c r="AUR36" s="1"/>
      <c r="AUS36" s="1"/>
      <c r="AUT36" s="1"/>
      <c r="AUU36" s="1"/>
      <c r="AUV36" s="1"/>
      <c r="AUW36" s="1"/>
      <c r="AUX36" s="1"/>
      <c r="AUY36" s="1"/>
      <c r="AUZ36" s="1"/>
      <c r="AVA36" s="1"/>
      <c r="AVB36" s="1"/>
      <c r="AVC36" s="1"/>
      <c r="AVD36" s="1"/>
      <c r="AVE36" s="1"/>
      <c r="AVF36" s="1"/>
      <c r="AVG36" s="1"/>
      <c r="AVH36" s="1"/>
      <c r="AVI36" s="1"/>
      <c r="AVJ36" s="1"/>
      <c r="AVK36" s="1"/>
      <c r="AVL36" s="1"/>
      <c r="AVM36" s="1"/>
      <c r="AVN36" s="1"/>
      <c r="AVO36" s="1"/>
      <c r="AVP36" s="1"/>
      <c r="AVQ36" s="1"/>
      <c r="AVR36" s="1"/>
      <c r="AVS36" s="1"/>
      <c r="AVT36" s="1"/>
      <c r="AVU36" s="1"/>
      <c r="AVV36" s="1"/>
      <c r="AVW36" s="1"/>
      <c r="AVX36" s="1"/>
      <c r="AVY36" s="1"/>
      <c r="AVZ36" s="1"/>
      <c r="AWA36" s="1"/>
      <c r="AWB36" s="1"/>
      <c r="AWC36" s="1"/>
      <c r="AWD36" s="1"/>
      <c r="AWE36" s="1"/>
      <c r="AWF36" s="1"/>
      <c r="AWG36" s="1"/>
      <c r="AWH36" s="1"/>
      <c r="AWI36" s="1"/>
      <c r="AWJ36" s="1"/>
      <c r="AWK36" s="1"/>
      <c r="AWL36" s="1"/>
      <c r="AWM36" s="1"/>
      <c r="AWN36" s="1"/>
      <c r="AWO36" s="1"/>
      <c r="AWP36" s="1"/>
      <c r="AWQ36" s="1"/>
      <c r="AWR36" s="1"/>
      <c r="AWS36" s="1"/>
      <c r="AWT36" s="1"/>
      <c r="AWU36" s="1"/>
      <c r="AWV36" s="1"/>
      <c r="AWW36" s="1"/>
      <c r="AWX36" s="1"/>
      <c r="AWY36" s="1"/>
      <c r="AWZ36" s="1"/>
      <c r="AXA36" s="1"/>
      <c r="AXB36" s="1"/>
      <c r="AXC36" s="1"/>
      <c r="AXD36" s="1"/>
      <c r="AXE36" s="1"/>
      <c r="AXF36" s="1"/>
      <c r="AXG36" s="1"/>
      <c r="AXH36" s="1"/>
      <c r="AXI36" s="1"/>
      <c r="AXJ36" s="1"/>
      <c r="AXK36" s="1"/>
      <c r="AXL36" s="1"/>
      <c r="AXM36" s="1"/>
      <c r="AXN36" s="1"/>
      <c r="AXO36" s="1"/>
      <c r="AXP36" s="1"/>
      <c r="AXQ36" s="1"/>
      <c r="AXR36" s="1"/>
      <c r="AXS36" s="1"/>
      <c r="AXT36" s="1"/>
      <c r="AXU36" s="1"/>
      <c r="AXV36" s="1"/>
      <c r="AXW36" s="1"/>
      <c r="AXX36" s="1"/>
      <c r="AXY36" s="1"/>
      <c r="AXZ36" s="1"/>
      <c r="AYA36" s="1"/>
      <c r="AYB36" s="1"/>
      <c r="AYC36" s="1"/>
      <c r="AYD36" s="1"/>
      <c r="AYE36" s="1"/>
      <c r="AYF36" s="1"/>
      <c r="AYG36" s="1"/>
      <c r="AYH36" s="1"/>
      <c r="AYI36" s="1"/>
      <c r="AYJ36" s="1"/>
      <c r="AYK36" s="1"/>
      <c r="AYL36" s="1"/>
      <c r="AYM36" s="1"/>
      <c r="AYN36" s="1"/>
      <c r="AYO36" s="1"/>
      <c r="AYP36" s="1"/>
      <c r="AYQ36" s="1"/>
      <c r="AYR36" s="1"/>
      <c r="AYS36" s="1"/>
      <c r="AYT36" s="1"/>
      <c r="AYU36" s="1"/>
      <c r="AYV36" s="1"/>
      <c r="AYW36" s="1"/>
      <c r="AYX36" s="1"/>
      <c r="AYY36" s="1"/>
      <c r="AYZ36" s="1"/>
      <c r="AZA36" s="1"/>
      <c r="AZB36" s="1"/>
      <c r="AZC36" s="1"/>
      <c r="AZD36" s="1"/>
      <c r="AZE36" s="1"/>
      <c r="AZF36" s="1"/>
      <c r="AZG36" s="1"/>
      <c r="AZH36" s="1"/>
      <c r="AZI36" s="1"/>
      <c r="AZJ36" s="1"/>
      <c r="AZK36" s="1"/>
      <c r="AZL36" s="1"/>
      <c r="AZM36" s="1"/>
      <c r="AZN36" s="1"/>
      <c r="AZO36" s="1"/>
      <c r="AZP36" s="1"/>
      <c r="AZQ36" s="1"/>
      <c r="AZR36" s="1"/>
      <c r="AZS36" s="1"/>
      <c r="AZT36" s="1"/>
      <c r="AZU36" s="1"/>
      <c r="AZV36" s="1"/>
      <c r="AZW36" s="1"/>
      <c r="AZX36" s="1"/>
      <c r="AZY36" s="1"/>
      <c r="AZZ36" s="1"/>
      <c r="BAA36" s="1"/>
      <c r="BAB36" s="1"/>
      <c r="BAC36" s="1"/>
      <c r="BAD36" s="1"/>
      <c r="BAE36" s="1"/>
      <c r="BAF36" s="1"/>
      <c r="BAG36" s="1"/>
      <c r="BAH36" s="1"/>
      <c r="BAI36" s="1"/>
      <c r="BAJ36" s="1"/>
      <c r="BAK36" s="1"/>
      <c r="BAL36" s="1"/>
      <c r="BAM36" s="1"/>
      <c r="BAN36" s="1"/>
      <c r="BAO36" s="1"/>
      <c r="BAP36" s="1"/>
      <c r="BAQ36" s="1"/>
      <c r="BAR36" s="1"/>
      <c r="BAS36" s="1"/>
      <c r="BAT36" s="1"/>
      <c r="BAU36" s="1"/>
      <c r="BAV36" s="1"/>
      <c r="BAW36" s="1"/>
      <c r="BAX36" s="1"/>
      <c r="BAY36" s="1"/>
      <c r="BAZ36" s="1"/>
      <c r="BBA36" s="1"/>
      <c r="BBB36" s="1"/>
      <c r="BBC36" s="1"/>
      <c r="BBD36" s="1"/>
      <c r="BBE36" s="1"/>
      <c r="BBF36" s="1"/>
      <c r="BBG36" s="1"/>
      <c r="BBH36" s="1"/>
      <c r="BBI36" s="1"/>
      <c r="BBJ36" s="1"/>
      <c r="BBK36" s="1"/>
      <c r="BBL36" s="1"/>
      <c r="BBM36" s="1"/>
      <c r="BBN36" s="1"/>
      <c r="BBO36" s="1"/>
      <c r="BBP36" s="1"/>
      <c r="BBQ36" s="1"/>
      <c r="BBR36" s="1"/>
      <c r="BBS36" s="1"/>
      <c r="BBT36" s="1"/>
      <c r="BBU36" s="1"/>
      <c r="BBV36" s="1"/>
      <c r="BBW36" s="1"/>
      <c r="BBX36" s="1"/>
      <c r="BBY36" s="1"/>
      <c r="BBZ36" s="1"/>
      <c r="BCA36" s="1"/>
      <c r="BCB36" s="1"/>
      <c r="BCC36" s="1"/>
      <c r="BCD36" s="1"/>
      <c r="BCE36" s="1"/>
      <c r="BCF36" s="1"/>
      <c r="BCG36" s="1"/>
      <c r="BCH36" s="1"/>
      <c r="BCI36" s="1"/>
      <c r="BCJ36" s="1"/>
      <c r="BCK36" s="1"/>
      <c r="BCL36" s="1"/>
      <c r="BCM36" s="1"/>
      <c r="BCN36" s="1"/>
      <c r="BCO36" s="1"/>
      <c r="BCP36" s="1"/>
      <c r="BCQ36" s="1"/>
      <c r="BCR36" s="1"/>
      <c r="BCS36" s="1"/>
      <c r="BCT36" s="1"/>
      <c r="BCU36" s="1"/>
      <c r="BCV36" s="1"/>
      <c r="BCW36" s="1"/>
      <c r="BCX36" s="1"/>
      <c r="BCY36" s="1"/>
      <c r="BCZ36" s="1"/>
      <c r="BDA36" s="1"/>
      <c r="BDB36" s="1"/>
      <c r="BDC36" s="1"/>
      <c r="BDD36" s="1"/>
      <c r="BDE36" s="1"/>
      <c r="BDF36" s="1"/>
      <c r="BDG36" s="1"/>
      <c r="BDH36" s="1"/>
      <c r="BDI36" s="1"/>
      <c r="BDJ36" s="1"/>
      <c r="BDK36" s="1"/>
      <c r="BDL36" s="1"/>
      <c r="BDM36" s="1"/>
      <c r="BDN36" s="1"/>
      <c r="BDO36" s="1"/>
      <c r="BDP36" s="1"/>
      <c r="BDQ36" s="1"/>
      <c r="BDR36" s="1"/>
      <c r="BDS36" s="1"/>
      <c r="BDT36" s="1"/>
      <c r="BDU36" s="1"/>
      <c r="BDV36" s="1"/>
      <c r="BDW36" s="1"/>
      <c r="BDX36" s="1"/>
      <c r="BDY36" s="1"/>
      <c r="BDZ36" s="1"/>
      <c r="BEA36" s="1"/>
      <c r="BEB36" s="1"/>
      <c r="BEC36" s="1"/>
      <c r="BED36" s="1"/>
      <c r="BEE36" s="1"/>
      <c r="BEF36" s="1"/>
      <c r="BEG36" s="1"/>
      <c r="BEH36" s="1"/>
      <c r="BEI36" s="1"/>
      <c r="BEJ36" s="1"/>
      <c r="BEK36" s="1"/>
      <c r="BEL36" s="1"/>
      <c r="BEM36" s="1"/>
      <c r="BEN36" s="1"/>
      <c r="BEO36" s="1"/>
      <c r="BEP36" s="1"/>
      <c r="BEQ36" s="1"/>
      <c r="BER36" s="1"/>
      <c r="BES36" s="1"/>
      <c r="BET36" s="1"/>
      <c r="BEU36" s="1"/>
      <c r="BEV36" s="1"/>
      <c r="BEW36" s="1"/>
      <c r="BEX36" s="1"/>
      <c r="BEY36" s="1"/>
      <c r="BEZ36" s="1"/>
      <c r="BFA36" s="1"/>
      <c r="BFB36" s="1"/>
      <c r="BFC36" s="1"/>
      <c r="BFD36" s="1"/>
      <c r="BFE36" s="1"/>
      <c r="BFF36" s="1"/>
      <c r="BFG36" s="1"/>
      <c r="BFH36" s="1"/>
      <c r="BFI36" s="1"/>
      <c r="BFJ36" s="1"/>
      <c r="BFK36" s="1"/>
      <c r="BFL36" s="1"/>
      <c r="BFM36" s="1"/>
      <c r="BFN36" s="1"/>
      <c r="BFO36" s="1"/>
      <c r="BFP36" s="1"/>
      <c r="BFQ36" s="1"/>
      <c r="BFR36" s="1"/>
      <c r="BFS36" s="1"/>
      <c r="BFT36" s="1"/>
      <c r="BFU36" s="1"/>
      <c r="BFV36" s="1"/>
      <c r="BFW36" s="1"/>
      <c r="BFX36" s="1"/>
      <c r="BFY36" s="1"/>
      <c r="BFZ36" s="1"/>
      <c r="BGA36" s="1"/>
      <c r="BGB36" s="1"/>
      <c r="BGC36" s="1"/>
      <c r="BGD36" s="1"/>
      <c r="BGE36" s="1"/>
      <c r="BGF36" s="1"/>
      <c r="BGG36" s="1"/>
      <c r="BGH36" s="1"/>
      <c r="BGI36" s="1"/>
      <c r="BGJ36" s="1"/>
      <c r="BGK36" s="1"/>
      <c r="BGL36" s="1"/>
      <c r="BGM36" s="1"/>
      <c r="BGN36" s="1"/>
      <c r="BGO36" s="1"/>
      <c r="BGP36" s="1"/>
      <c r="BGQ36" s="1"/>
      <c r="BGR36" s="1"/>
      <c r="BGS36" s="1"/>
      <c r="BGT36" s="1"/>
      <c r="BGU36" s="1"/>
      <c r="BGV36" s="1"/>
      <c r="BGW36" s="1"/>
      <c r="BGX36" s="1"/>
      <c r="BGY36" s="1"/>
      <c r="BGZ36" s="1"/>
      <c r="BHA36" s="1"/>
      <c r="BHB36" s="1"/>
      <c r="BHC36" s="1"/>
      <c r="BHD36" s="1"/>
      <c r="BHE36" s="1"/>
      <c r="BHF36" s="1"/>
      <c r="BHG36" s="1"/>
      <c r="BHH36" s="1"/>
      <c r="BHI36" s="1"/>
      <c r="BHJ36" s="1"/>
      <c r="BHK36" s="1"/>
      <c r="BHL36" s="1"/>
      <c r="BHM36" s="1"/>
      <c r="BHN36" s="1"/>
      <c r="BHO36" s="1"/>
      <c r="BHP36" s="1"/>
      <c r="BHQ36" s="1"/>
      <c r="BHR36" s="1"/>
      <c r="BHS36" s="1"/>
      <c r="BHT36" s="1"/>
      <c r="BHU36" s="1"/>
      <c r="BHV36" s="1"/>
      <c r="BHW36" s="1"/>
      <c r="BHX36" s="1"/>
      <c r="BHY36" s="1"/>
      <c r="BHZ36" s="1"/>
      <c r="BIA36" s="1"/>
      <c r="BIB36" s="1"/>
      <c r="BIC36" s="1"/>
      <c r="BID36" s="1"/>
      <c r="BIE36" s="1"/>
      <c r="BIF36" s="1"/>
      <c r="BIG36" s="1"/>
      <c r="BIH36" s="1"/>
      <c r="BII36" s="1"/>
      <c r="BIJ36" s="1"/>
      <c r="BIK36" s="1"/>
      <c r="BIL36" s="1"/>
      <c r="BIM36" s="1"/>
      <c r="BIN36" s="1"/>
      <c r="BIO36" s="1"/>
      <c r="BIP36" s="1"/>
      <c r="BIQ36" s="1"/>
      <c r="BIR36" s="1"/>
      <c r="BIS36" s="1"/>
      <c r="BIT36" s="1"/>
      <c r="BIU36" s="1"/>
      <c r="BIV36" s="1"/>
      <c r="BIW36" s="1"/>
      <c r="BIX36" s="1"/>
      <c r="BIY36" s="1"/>
      <c r="BIZ36" s="1"/>
      <c r="BJA36" s="1"/>
      <c r="BJB36" s="1"/>
      <c r="BJC36" s="1"/>
      <c r="BJD36" s="1"/>
      <c r="BJE36" s="1"/>
      <c r="BJF36" s="1"/>
      <c r="BJG36" s="1"/>
      <c r="BJH36" s="1"/>
      <c r="BJI36" s="1"/>
      <c r="BJJ36" s="1"/>
      <c r="BJK36" s="1"/>
      <c r="BJL36" s="1"/>
      <c r="BJM36" s="1"/>
      <c r="BJN36" s="1"/>
      <c r="BJO36" s="1"/>
      <c r="BJP36" s="1"/>
      <c r="BJQ36" s="1"/>
      <c r="BJR36" s="1"/>
      <c r="BJS36" s="1"/>
      <c r="BJT36" s="1"/>
      <c r="BJU36" s="1"/>
      <c r="BJV36" s="1"/>
      <c r="BJW36" s="1"/>
      <c r="BJX36" s="1"/>
      <c r="BJY36" s="1"/>
      <c r="BJZ36" s="1"/>
      <c r="BKA36" s="1"/>
      <c r="BKB36" s="1"/>
      <c r="BKC36" s="1"/>
      <c r="BKD36" s="1"/>
      <c r="BKE36" s="1"/>
      <c r="BKF36" s="1"/>
      <c r="BKG36" s="1"/>
      <c r="BKH36" s="1"/>
      <c r="BKI36" s="1"/>
      <c r="BKJ36" s="1"/>
      <c r="BKK36" s="1"/>
      <c r="BKL36" s="1"/>
      <c r="BKM36" s="1"/>
      <c r="BKN36" s="1"/>
      <c r="BKO36" s="1"/>
      <c r="BKP36" s="1"/>
      <c r="BKQ36" s="1"/>
      <c r="BKR36" s="1"/>
      <c r="BKS36" s="1"/>
      <c r="BKT36" s="1"/>
      <c r="BKU36" s="1"/>
      <c r="BKV36" s="1"/>
      <c r="BKW36" s="1"/>
      <c r="BKX36" s="1"/>
      <c r="BKY36" s="1"/>
      <c r="BKZ36" s="1"/>
      <c r="BLA36" s="1"/>
      <c r="BLB36" s="1"/>
      <c r="BLC36" s="1"/>
      <c r="BLD36" s="1"/>
      <c r="BLE36" s="1"/>
      <c r="BLF36" s="1"/>
      <c r="BLG36" s="1"/>
      <c r="BLH36" s="1"/>
      <c r="BLI36" s="1"/>
      <c r="BLJ36" s="1"/>
      <c r="BLK36" s="1"/>
      <c r="BLL36" s="1"/>
      <c r="BLM36" s="1"/>
      <c r="BLN36" s="1"/>
      <c r="BLO36" s="1"/>
      <c r="BLP36" s="1"/>
      <c r="BLQ36" s="1"/>
      <c r="BLR36" s="1"/>
      <c r="BLS36" s="1"/>
      <c r="BLT36" s="1"/>
      <c r="BLU36" s="1"/>
      <c r="BLV36" s="1"/>
      <c r="BLW36" s="1"/>
      <c r="BLX36" s="1"/>
      <c r="BLY36" s="1"/>
      <c r="BLZ36" s="1"/>
      <c r="BMA36" s="1"/>
      <c r="BMB36" s="1"/>
      <c r="BMC36" s="1"/>
      <c r="BMD36" s="1"/>
      <c r="BME36" s="1"/>
      <c r="BMF36" s="1"/>
      <c r="BMG36" s="1"/>
      <c r="BMH36" s="1"/>
      <c r="BMI36" s="1"/>
      <c r="BMJ36" s="1"/>
      <c r="BMK36" s="1"/>
      <c r="BML36" s="1"/>
      <c r="BMM36" s="1"/>
      <c r="BMN36" s="1"/>
      <c r="BMO36" s="1"/>
      <c r="BMP36" s="1"/>
      <c r="BMQ36" s="1"/>
      <c r="BMR36" s="1"/>
      <c r="BMS36" s="1"/>
      <c r="BMT36" s="1"/>
      <c r="BMU36" s="1"/>
      <c r="BMV36" s="1"/>
      <c r="BMW36" s="1"/>
      <c r="BMX36" s="1"/>
      <c r="BMY36" s="1"/>
      <c r="BMZ36" s="1"/>
      <c r="BNA36" s="1"/>
      <c r="BNB36" s="1"/>
      <c r="BNC36" s="1"/>
      <c r="BND36" s="1"/>
      <c r="BNE36" s="1"/>
      <c r="BNF36" s="1"/>
      <c r="BNG36" s="1"/>
      <c r="BNH36" s="1"/>
      <c r="BNI36" s="1"/>
      <c r="BNJ36" s="1"/>
      <c r="BNK36" s="1"/>
      <c r="BNL36" s="1"/>
      <c r="BNM36" s="1"/>
      <c r="BNN36" s="1"/>
      <c r="BNO36" s="1"/>
      <c r="BNP36" s="1"/>
      <c r="BNQ36" s="1"/>
      <c r="BNR36" s="1"/>
      <c r="BNS36" s="1"/>
      <c r="BNT36" s="1"/>
      <c r="BNU36" s="1"/>
      <c r="BNV36" s="1"/>
      <c r="BNW36" s="1"/>
      <c r="BNX36" s="1"/>
      <c r="BNY36" s="1"/>
      <c r="BNZ36" s="1"/>
      <c r="BOA36" s="1"/>
      <c r="BOB36" s="1"/>
      <c r="BOC36" s="1"/>
      <c r="BOD36" s="1"/>
      <c r="BOE36" s="1"/>
      <c r="BOF36" s="1"/>
      <c r="BOG36" s="1"/>
      <c r="BOH36" s="1"/>
      <c r="BOI36" s="1"/>
      <c r="BOJ36" s="1"/>
      <c r="BOK36" s="1"/>
      <c r="BOL36" s="1"/>
      <c r="BOM36" s="1"/>
      <c r="BON36" s="1"/>
      <c r="BOO36" s="1"/>
      <c r="BOP36" s="1"/>
      <c r="BOQ36" s="1"/>
      <c r="BOR36" s="1"/>
      <c r="BOS36" s="1"/>
      <c r="BOT36" s="1"/>
      <c r="BOU36" s="1"/>
      <c r="BOV36" s="1"/>
      <c r="BOW36" s="1"/>
      <c r="BOX36" s="1"/>
      <c r="BOY36" s="1"/>
      <c r="BOZ36" s="1"/>
      <c r="BPA36" s="1"/>
      <c r="BPB36" s="1"/>
      <c r="BPC36" s="1"/>
      <c r="BPD36" s="1"/>
      <c r="BPE36" s="1"/>
      <c r="BPF36" s="1"/>
      <c r="BPG36" s="1"/>
      <c r="BPH36" s="1"/>
      <c r="BPI36" s="1"/>
      <c r="BPJ36" s="1"/>
      <c r="BPK36" s="1"/>
      <c r="BPL36" s="1"/>
      <c r="BPM36" s="1"/>
      <c r="BPN36" s="1"/>
      <c r="BPO36" s="1"/>
      <c r="BPP36" s="1"/>
      <c r="BPQ36" s="1"/>
      <c r="BPR36" s="1"/>
      <c r="BPS36" s="1"/>
      <c r="BPT36" s="1"/>
      <c r="BPU36" s="1"/>
      <c r="BPV36" s="1"/>
      <c r="BPW36" s="1"/>
      <c r="BPX36" s="1"/>
      <c r="BPY36" s="1"/>
      <c r="BPZ36" s="1"/>
      <c r="BQA36" s="1"/>
      <c r="BQB36" s="1"/>
      <c r="BQC36" s="1"/>
      <c r="BQD36" s="1"/>
      <c r="BQE36" s="1"/>
      <c r="BQF36" s="1"/>
      <c r="BQG36" s="1"/>
      <c r="BQH36" s="1"/>
      <c r="BQI36" s="1"/>
      <c r="BQJ36" s="1"/>
      <c r="BQK36" s="1"/>
      <c r="BQL36" s="1"/>
      <c r="BQM36" s="1"/>
      <c r="BQN36" s="1"/>
      <c r="BQO36" s="1"/>
      <c r="BQP36" s="1"/>
      <c r="BQQ36" s="1"/>
      <c r="BQR36" s="1"/>
      <c r="BQS36" s="1"/>
      <c r="BQT36" s="1"/>
      <c r="BQU36" s="1"/>
      <c r="BQV36" s="1"/>
      <c r="BQW36" s="1"/>
      <c r="BQX36" s="1"/>
      <c r="BQY36" s="1"/>
      <c r="BQZ36" s="1"/>
      <c r="BRA36" s="1"/>
      <c r="BRB36" s="1"/>
      <c r="BRC36" s="1"/>
      <c r="BRD36" s="1"/>
      <c r="BRE36" s="1"/>
      <c r="BRF36" s="1"/>
      <c r="BRG36" s="1"/>
      <c r="BRH36" s="1"/>
      <c r="BRI36" s="1"/>
      <c r="BRJ36" s="1"/>
      <c r="BRK36" s="1"/>
      <c r="BRL36" s="1"/>
      <c r="BRM36" s="1"/>
      <c r="BRN36" s="1"/>
      <c r="BRO36" s="1"/>
      <c r="BRP36" s="1"/>
      <c r="BRQ36" s="1"/>
      <c r="BRR36" s="1"/>
      <c r="BRS36" s="1"/>
      <c r="BRT36" s="1"/>
      <c r="BRU36" s="1"/>
      <c r="BRV36" s="1"/>
      <c r="BRW36" s="1"/>
      <c r="BRX36" s="1"/>
      <c r="BRY36" s="1"/>
      <c r="BRZ36" s="1"/>
      <c r="BSA36" s="1"/>
      <c r="BSB36" s="1"/>
      <c r="BSC36" s="1"/>
      <c r="BSD36" s="1"/>
      <c r="BSE36" s="1"/>
      <c r="BSF36" s="1"/>
      <c r="BSG36" s="1"/>
      <c r="BSH36" s="1"/>
      <c r="BSI36" s="1"/>
      <c r="BSJ36" s="1"/>
      <c r="BSK36" s="1"/>
      <c r="BSL36" s="1"/>
      <c r="BSM36" s="1"/>
      <c r="BSN36" s="1"/>
      <c r="BSO36" s="1"/>
      <c r="BSP36" s="1"/>
      <c r="BSQ36" s="1"/>
      <c r="BSR36" s="1"/>
      <c r="BSS36" s="1"/>
      <c r="BST36" s="1"/>
      <c r="BSU36" s="1"/>
      <c r="BSV36" s="1"/>
      <c r="BSW36" s="1"/>
      <c r="BSX36" s="1"/>
      <c r="BSY36" s="1"/>
      <c r="BSZ36" s="1"/>
      <c r="BTA36" s="1"/>
      <c r="BTB36" s="1"/>
      <c r="BTC36" s="1"/>
      <c r="BTD36" s="1"/>
      <c r="BTE36" s="1"/>
      <c r="BTF36" s="1"/>
      <c r="BTG36" s="1"/>
      <c r="BTH36" s="1"/>
      <c r="BTI36" s="1"/>
      <c r="BTJ36" s="1"/>
      <c r="BTK36" s="1"/>
      <c r="BTL36" s="1"/>
      <c r="BTM36" s="1"/>
      <c r="BTN36" s="1"/>
      <c r="BTO36" s="1"/>
      <c r="BTP36" s="1"/>
      <c r="BTQ36" s="1"/>
      <c r="BTR36" s="1"/>
      <c r="BTS36" s="1"/>
      <c r="BTT36" s="1"/>
      <c r="BTU36" s="1"/>
      <c r="BTV36" s="1"/>
      <c r="BTW36" s="1"/>
      <c r="BTX36" s="1"/>
      <c r="BTY36" s="1"/>
      <c r="BTZ36" s="1"/>
      <c r="BUA36" s="1"/>
      <c r="BUB36" s="1"/>
      <c r="BUC36" s="1"/>
      <c r="BUD36" s="1"/>
      <c r="BUE36" s="1"/>
      <c r="BUF36" s="1"/>
      <c r="BUG36" s="1"/>
      <c r="BUH36" s="1"/>
      <c r="BUI36" s="1"/>
      <c r="BUJ36" s="1"/>
      <c r="BUK36" s="1"/>
      <c r="BUL36" s="1"/>
      <c r="BUM36" s="1"/>
      <c r="BUN36" s="1"/>
      <c r="BUO36" s="1"/>
      <c r="BUP36" s="1"/>
      <c r="BUQ36" s="1"/>
      <c r="BUR36" s="1"/>
      <c r="BUS36" s="1"/>
      <c r="BUT36" s="1"/>
      <c r="BUU36" s="1"/>
      <c r="BUV36" s="1"/>
      <c r="BUW36" s="1"/>
      <c r="BUX36" s="1"/>
      <c r="BUY36" s="1"/>
      <c r="BUZ36" s="1"/>
      <c r="BVA36" s="1"/>
      <c r="BVB36" s="1"/>
      <c r="BVC36" s="1"/>
      <c r="BVD36" s="1"/>
      <c r="BVE36" s="1"/>
      <c r="BVF36" s="1"/>
      <c r="BVG36" s="1"/>
      <c r="BVH36" s="1"/>
      <c r="BVI36" s="1"/>
      <c r="BVJ36" s="1"/>
      <c r="BVK36" s="1"/>
      <c r="BVL36" s="1"/>
      <c r="BVM36" s="1"/>
      <c r="BVN36" s="1"/>
      <c r="BVO36" s="1"/>
      <c r="BVP36" s="1"/>
      <c r="BVQ36" s="1"/>
      <c r="BVR36" s="1"/>
      <c r="BVS36" s="1"/>
      <c r="BVT36" s="1"/>
      <c r="BVU36" s="1"/>
      <c r="BVV36" s="1"/>
      <c r="BVW36" s="1"/>
      <c r="BVX36" s="1"/>
      <c r="BVY36" s="1"/>
      <c r="BVZ36" s="1"/>
      <c r="BWA36" s="1"/>
      <c r="BWB36" s="1"/>
      <c r="BWC36" s="1"/>
      <c r="BWD36" s="1"/>
      <c r="BWE36" s="1"/>
      <c r="BWF36" s="1"/>
      <c r="BWG36" s="1"/>
      <c r="BWH36" s="1"/>
      <c r="BWI36" s="1"/>
      <c r="BWJ36" s="1"/>
      <c r="BWK36" s="1"/>
      <c r="BWL36" s="1"/>
      <c r="BWM36" s="1"/>
      <c r="BWN36" s="1"/>
      <c r="BWO36" s="1"/>
      <c r="BWP36" s="1"/>
      <c r="BWQ36" s="1"/>
      <c r="BWR36" s="1"/>
      <c r="BWS36" s="1"/>
      <c r="BWT36" s="1"/>
      <c r="BWU36" s="1"/>
      <c r="BWV36" s="1"/>
      <c r="BWW36" s="1"/>
      <c r="BWX36" s="1"/>
      <c r="BWY36" s="1"/>
      <c r="BWZ36" s="1"/>
      <c r="BXA36" s="1"/>
      <c r="BXB36" s="1"/>
      <c r="BXC36" s="1"/>
      <c r="BXD36" s="1"/>
      <c r="BXE36" s="1"/>
      <c r="BXF36" s="1"/>
      <c r="BXG36" s="1"/>
      <c r="BXH36" s="1"/>
      <c r="BXI36" s="1"/>
      <c r="BXJ36" s="1"/>
      <c r="BXK36" s="1"/>
      <c r="BXL36" s="1"/>
      <c r="BXM36" s="1"/>
      <c r="BXN36" s="1"/>
      <c r="BXO36" s="1"/>
      <c r="BXP36" s="1"/>
      <c r="BXQ36" s="1"/>
      <c r="BXR36" s="1"/>
      <c r="BXS36" s="1"/>
      <c r="BXT36" s="1"/>
      <c r="BXU36" s="1"/>
      <c r="BXV36" s="1"/>
      <c r="BXW36" s="1"/>
      <c r="BXX36" s="1"/>
      <c r="BXY36" s="1"/>
    </row>
    <row r="37" spans="1:2001" s="62" customFormat="1" thickBot="1" x14ac:dyDescent="0.35">
      <c r="A37" s="62" t="s">
        <v>139</v>
      </c>
      <c r="B37" s="72">
        <f>VLOOKUP(Npu!B2,'neighb_look up tables'!$B$31:$C$33,2,FALSE)</f>
        <v>6</v>
      </c>
      <c r="C37" s="72">
        <f>VLOOKUP(Npu!C2,'neighb_look up tables'!$B$31:$C$33,2,FALSE)</f>
        <v>3</v>
      </c>
      <c r="D37" s="72">
        <f>VLOOKUP(Npu!D2,'neighb_look up tables'!$B$31:$C$33,2,FALSE)</f>
        <v>0.5</v>
      </c>
      <c r="E37" s="72">
        <f>VLOOKUP(E36,'neighb_look up tables'!$A$17:$I$22,6,FALSE)</f>
        <v>0</v>
      </c>
      <c r="F37" s="72">
        <f>VLOOKUP(F36,'neighb_look up tables'!$A$17:$I$22,7,FALSE)</f>
        <v>0</v>
      </c>
      <c r="G37" s="70"/>
      <c r="H37" s="6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  <c r="AMK37" s="1"/>
      <c r="AML37" s="1"/>
      <c r="AMM37" s="1"/>
      <c r="AMN37" s="1"/>
      <c r="AMO37" s="1"/>
      <c r="AMP37" s="1"/>
      <c r="AMQ37" s="1"/>
      <c r="AMR37" s="1"/>
      <c r="AMS37" s="1"/>
      <c r="AMT37" s="1"/>
      <c r="AMU37" s="1"/>
      <c r="AMV37" s="1"/>
      <c r="AMW37" s="1"/>
      <c r="AMX37" s="1"/>
      <c r="AMY37" s="1"/>
      <c r="AMZ37" s="1"/>
      <c r="ANA37" s="1"/>
      <c r="ANB37" s="1"/>
      <c r="ANC37" s="1"/>
      <c r="AND37" s="1"/>
      <c r="ANE37" s="1"/>
      <c r="ANF37" s="1"/>
      <c r="ANG37" s="1"/>
      <c r="ANH37" s="1"/>
      <c r="ANI37" s="1"/>
      <c r="ANJ37" s="1"/>
      <c r="ANK37" s="1"/>
      <c r="ANL37" s="1"/>
      <c r="ANM37" s="1"/>
      <c r="ANN37" s="1"/>
      <c r="ANO37" s="1"/>
      <c r="ANP37" s="1"/>
      <c r="ANQ37" s="1"/>
      <c r="ANR37" s="1"/>
      <c r="ANS37" s="1"/>
      <c r="ANT37" s="1"/>
      <c r="ANU37" s="1"/>
      <c r="ANV37" s="1"/>
      <c r="ANW37" s="1"/>
      <c r="ANX37" s="1"/>
      <c r="ANY37" s="1"/>
      <c r="ANZ37" s="1"/>
      <c r="AOA37" s="1"/>
      <c r="AOB37" s="1"/>
      <c r="AOC37" s="1"/>
      <c r="AOD37" s="1"/>
      <c r="AOE37" s="1"/>
      <c r="AOF37" s="1"/>
      <c r="AOG37" s="1"/>
      <c r="AOH37" s="1"/>
      <c r="AOI37" s="1"/>
      <c r="AOJ37" s="1"/>
      <c r="AOK37" s="1"/>
      <c r="AOL37" s="1"/>
      <c r="AOM37" s="1"/>
      <c r="AON37" s="1"/>
      <c r="AOO37" s="1"/>
      <c r="AOP37" s="1"/>
      <c r="AOQ37" s="1"/>
      <c r="AOR37" s="1"/>
      <c r="AOS37" s="1"/>
      <c r="AOT37" s="1"/>
      <c r="AOU37" s="1"/>
      <c r="AOV37" s="1"/>
      <c r="AOW37" s="1"/>
      <c r="AOX37" s="1"/>
      <c r="AOY37" s="1"/>
      <c r="AOZ37" s="1"/>
      <c r="APA37" s="1"/>
      <c r="APB37" s="1"/>
      <c r="APC37" s="1"/>
      <c r="APD37" s="1"/>
      <c r="APE37" s="1"/>
      <c r="APF37" s="1"/>
      <c r="APG37" s="1"/>
      <c r="APH37" s="1"/>
      <c r="API37" s="1"/>
      <c r="APJ37" s="1"/>
      <c r="APK37" s="1"/>
      <c r="APL37" s="1"/>
      <c r="APM37" s="1"/>
      <c r="APN37" s="1"/>
      <c r="APO37" s="1"/>
      <c r="APP37" s="1"/>
      <c r="APQ37" s="1"/>
      <c r="APR37" s="1"/>
      <c r="APS37" s="1"/>
      <c r="APT37" s="1"/>
      <c r="APU37" s="1"/>
      <c r="APV37" s="1"/>
      <c r="APW37" s="1"/>
      <c r="APX37" s="1"/>
      <c r="APY37" s="1"/>
      <c r="APZ37" s="1"/>
      <c r="AQA37" s="1"/>
      <c r="AQB37" s="1"/>
      <c r="AQC37" s="1"/>
      <c r="AQD37" s="1"/>
      <c r="AQE37" s="1"/>
      <c r="AQF37" s="1"/>
      <c r="AQG37" s="1"/>
      <c r="AQH37" s="1"/>
      <c r="AQI37" s="1"/>
      <c r="AQJ37" s="1"/>
      <c r="AQK37" s="1"/>
      <c r="AQL37" s="1"/>
      <c r="AQM37" s="1"/>
      <c r="AQN37" s="1"/>
      <c r="AQO37" s="1"/>
      <c r="AQP37" s="1"/>
      <c r="AQQ37" s="1"/>
      <c r="AQR37" s="1"/>
      <c r="AQS37" s="1"/>
      <c r="AQT37" s="1"/>
      <c r="AQU37" s="1"/>
      <c r="AQV37" s="1"/>
      <c r="AQW37" s="1"/>
      <c r="AQX37" s="1"/>
      <c r="AQY37" s="1"/>
      <c r="AQZ37" s="1"/>
      <c r="ARA37" s="1"/>
      <c r="ARB37" s="1"/>
      <c r="ARC37" s="1"/>
      <c r="ARD37" s="1"/>
      <c r="ARE37" s="1"/>
      <c r="ARF37" s="1"/>
      <c r="ARG37" s="1"/>
      <c r="ARH37" s="1"/>
      <c r="ARI37" s="1"/>
      <c r="ARJ37" s="1"/>
      <c r="ARK37" s="1"/>
      <c r="ARL37" s="1"/>
      <c r="ARM37" s="1"/>
      <c r="ARN37" s="1"/>
      <c r="ARO37" s="1"/>
      <c r="ARP37" s="1"/>
      <c r="ARQ37" s="1"/>
      <c r="ARR37" s="1"/>
      <c r="ARS37" s="1"/>
      <c r="ART37" s="1"/>
      <c r="ARU37" s="1"/>
      <c r="ARV37" s="1"/>
      <c r="ARW37" s="1"/>
      <c r="ARX37" s="1"/>
      <c r="ARY37" s="1"/>
      <c r="ARZ37" s="1"/>
      <c r="ASA37" s="1"/>
      <c r="ASB37" s="1"/>
      <c r="ASC37" s="1"/>
      <c r="ASD37" s="1"/>
      <c r="ASE37" s="1"/>
      <c r="ASF37" s="1"/>
      <c r="ASG37" s="1"/>
      <c r="ASH37" s="1"/>
      <c r="ASI37" s="1"/>
      <c r="ASJ37" s="1"/>
      <c r="ASK37" s="1"/>
      <c r="ASL37" s="1"/>
      <c r="ASM37" s="1"/>
      <c r="ASN37" s="1"/>
      <c r="ASO37" s="1"/>
      <c r="ASP37" s="1"/>
      <c r="ASQ37" s="1"/>
      <c r="ASR37" s="1"/>
      <c r="ASS37" s="1"/>
      <c r="AST37" s="1"/>
      <c r="ASU37" s="1"/>
      <c r="ASV37" s="1"/>
      <c r="ASW37" s="1"/>
      <c r="ASX37" s="1"/>
      <c r="ASY37" s="1"/>
      <c r="ASZ37" s="1"/>
      <c r="ATA37" s="1"/>
      <c r="ATB37" s="1"/>
      <c r="ATC37" s="1"/>
      <c r="ATD37" s="1"/>
      <c r="ATE37" s="1"/>
      <c r="ATF37" s="1"/>
      <c r="ATG37" s="1"/>
      <c r="ATH37" s="1"/>
      <c r="ATI37" s="1"/>
      <c r="ATJ37" s="1"/>
      <c r="ATK37" s="1"/>
      <c r="ATL37" s="1"/>
      <c r="ATM37" s="1"/>
      <c r="ATN37" s="1"/>
      <c r="ATO37" s="1"/>
      <c r="ATP37" s="1"/>
      <c r="ATQ37" s="1"/>
      <c r="ATR37" s="1"/>
      <c r="ATS37" s="1"/>
      <c r="ATT37" s="1"/>
      <c r="ATU37" s="1"/>
      <c r="ATV37" s="1"/>
      <c r="ATW37" s="1"/>
      <c r="ATX37" s="1"/>
      <c r="ATY37" s="1"/>
      <c r="ATZ37" s="1"/>
      <c r="AUA37" s="1"/>
      <c r="AUB37" s="1"/>
      <c r="AUC37" s="1"/>
      <c r="AUD37" s="1"/>
      <c r="AUE37" s="1"/>
      <c r="AUF37" s="1"/>
      <c r="AUG37" s="1"/>
      <c r="AUH37" s="1"/>
      <c r="AUI37" s="1"/>
      <c r="AUJ37" s="1"/>
      <c r="AUK37" s="1"/>
      <c r="AUL37" s="1"/>
      <c r="AUM37" s="1"/>
      <c r="AUN37" s="1"/>
      <c r="AUO37" s="1"/>
      <c r="AUP37" s="1"/>
      <c r="AUQ37" s="1"/>
      <c r="AUR37" s="1"/>
      <c r="AUS37" s="1"/>
      <c r="AUT37" s="1"/>
      <c r="AUU37" s="1"/>
      <c r="AUV37" s="1"/>
      <c r="AUW37" s="1"/>
      <c r="AUX37" s="1"/>
      <c r="AUY37" s="1"/>
      <c r="AUZ37" s="1"/>
      <c r="AVA37" s="1"/>
      <c r="AVB37" s="1"/>
      <c r="AVC37" s="1"/>
      <c r="AVD37" s="1"/>
      <c r="AVE37" s="1"/>
      <c r="AVF37" s="1"/>
      <c r="AVG37" s="1"/>
      <c r="AVH37" s="1"/>
      <c r="AVI37" s="1"/>
      <c r="AVJ37" s="1"/>
      <c r="AVK37" s="1"/>
      <c r="AVL37" s="1"/>
      <c r="AVM37" s="1"/>
      <c r="AVN37" s="1"/>
      <c r="AVO37" s="1"/>
      <c r="AVP37" s="1"/>
      <c r="AVQ37" s="1"/>
      <c r="AVR37" s="1"/>
      <c r="AVS37" s="1"/>
      <c r="AVT37" s="1"/>
      <c r="AVU37" s="1"/>
      <c r="AVV37" s="1"/>
      <c r="AVW37" s="1"/>
      <c r="AVX37" s="1"/>
      <c r="AVY37" s="1"/>
      <c r="AVZ37" s="1"/>
      <c r="AWA37" s="1"/>
      <c r="AWB37" s="1"/>
      <c r="AWC37" s="1"/>
      <c r="AWD37" s="1"/>
      <c r="AWE37" s="1"/>
      <c r="AWF37" s="1"/>
      <c r="AWG37" s="1"/>
      <c r="AWH37" s="1"/>
      <c r="AWI37" s="1"/>
      <c r="AWJ37" s="1"/>
      <c r="AWK37" s="1"/>
      <c r="AWL37" s="1"/>
      <c r="AWM37" s="1"/>
      <c r="AWN37" s="1"/>
      <c r="AWO37" s="1"/>
      <c r="AWP37" s="1"/>
      <c r="AWQ37" s="1"/>
      <c r="AWR37" s="1"/>
      <c r="AWS37" s="1"/>
      <c r="AWT37" s="1"/>
      <c r="AWU37" s="1"/>
      <c r="AWV37" s="1"/>
      <c r="AWW37" s="1"/>
      <c r="AWX37" s="1"/>
      <c r="AWY37" s="1"/>
      <c r="AWZ37" s="1"/>
      <c r="AXA37" s="1"/>
      <c r="AXB37" s="1"/>
      <c r="AXC37" s="1"/>
      <c r="AXD37" s="1"/>
      <c r="AXE37" s="1"/>
      <c r="AXF37" s="1"/>
      <c r="AXG37" s="1"/>
      <c r="AXH37" s="1"/>
      <c r="AXI37" s="1"/>
      <c r="AXJ37" s="1"/>
      <c r="AXK37" s="1"/>
      <c r="AXL37" s="1"/>
      <c r="AXM37" s="1"/>
      <c r="AXN37" s="1"/>
      <c r="AXO37" s="1"/>
      <c r="AXP37" s="1"/>
      <c r="AXQ37" s="1"/>
      <c r="AXR37" s="1"/>
      <c r="AXS37" s="1"/>
      <c r="AXT37" s="1"/>
      <c r="AXU37" s="1"/>
      <c r="AXV37" s="1"/>
      <c r="AXW37" s="1"/>
      <c r="AXX37" s="1"/>
      <c r="AXY37" s="1"/>
      <c r="AXZ37" s="1"/>
      <c r="AYA37" s="1"/>
      <c r="AYB37" s="1"/>
      <c r="AYC37" s="1"/>
      <c r="AYD37" s="1"/>
      <c r="AYE37" s="1"/>
      <c r="AYF37" s="1"/>
      <c r="AYG37" s="1"/>
      <c r="AYH37" s="1"/>
      <c r="AYI37" s="1"/>
      <c r="AYJ37" s="1"/>
      <c r="AYK37" s="1"/>
      <c r="AYL37" s="1"/>
      <c r="AYM37" s="1"/>
      <c r="AYN37" s="1"/>
      <c r="AYO37" s="1"/>
      <c r="AYP37" s="1"/>
      <c r="AYQ37" s="1"/>
      <c r="AYR37" s="1"/>
      <c r="AYS37" s="1"/>
      <c r="AYT37" s="1"/>
      <c r="AYU37" s="1"/>
      <c r="AYV37" s="1"/>
      <c r="AYW37" s="1"/>
      <c r="AYX37" s="1"/>
      <c r="AYY37" s="1"/>
      <c r="AYZ37" s="1"/>
      <c r="AZA37" s="1"/>
      <c r="AZB37" s="1"/>
      <c r="AZC37" s="1"/>
      <c r="AZD37" s="1"/>
      <c r="AZE37" s="1"/>
      <c r="AZF37" s="1"/>
      <c r="AZG37" s="1"/>
      <c r="AZH37" s="1"/>
      <c r="AZI37" s="1"/>
      <c r="AZJ37" s="1"/>
      <c r="AZK37" s="1"/>
      <c r="AZL37" s="1"/>
      <c r="AZM37" s="1"/>
      <c r="AZN37" s="1"/>
      <c r="AZO37" s="1"/>
      <c r="AZP37" s="1"/>
      <c r="AZQ37" s="1"/>
      <c r="AZR37" s="1"/>
      <c r="AZS37" s="1"/>
      <c r="AZT37" s="1"/>
      <c r="AZU37" s="1"/>
      <c r="AZV37" s="1"/>
      <c r="AZW37" s="1"/>
      <c r="AZX37" s="1"/>
      <c r="AZY37" s="1"/>
      <c r="AZZ37" s="1"/>
      <c r="BAA37" s="1"/>
      <c r="BAB37" s="1"/>
      <c r="BAC37" s="1"/>
      <c r="BAD37" s="1"/>
      <c r="BAE37" s="1"/>
      <c r="BAF37" s="1"/>
      <c r="BAG37" s="1"/>
      <c r="BAH37" s="1"/>
      <c r="BAI37" s="1"/>
      <c r="BAJ37" s="1"/>
      <c r="BAK37" s="1"/>
      <c r="BAL37" s="1"/>
      <c r="BAM37" s="1"/>
      <c r="BAN37" s="1"/>
      <c r="BAO37" s="1"/>
      <c r="BAP37" s="1"/>
      <c r="BAQ37" s="1"/>
      <c r="BAR37" s="1"/>
      <c r="BAS37" s="1"/>
      <c r="BAT37" s="1"/>
      <c r="BAU37" s="1"/>
      <c r="BAV37" s="1"/>
      <c r="BAW37" s="1"/>
      <c r="BAX37" s="1"/>
      <c r="BAY37" s="1"/>
      <c r="BAZ37" s="1"/>
      <c r="BBA37" s="1"/>
      <c r="BBB37" s="1"/>
      <c r="BBC37" s="1"/>
      <c r="BBD37" s="1"/>
      <c r="BBE37" s="1"/>
      <c r="BBF37" s="1"/>
      <c r="BBG37" s="1"/>
      <c r="BBH37" s="1"/>
      <c r="BBI37" s="1"/>
      <c r="BBJ37" s="1"/>
      <c r="BBK37" s="1"/>
      <c r="BBL37" s="1"/>
      <c r="BBM37" s="1"/>
      <c r="BBN37" s="1"/>
      <c r="BBO37" s="1"/>
      <c r="BBP37" s="1"/>
      <c r="BBQ37" s="1"/>
      <c r="BBR37" s="1"/>
      <c r="BBS37" s="1"/>
      <c r="BBT37" s="1"/>
      <c r="BBU37" s="1"/>
      <c r="BBV37" s="1"/>
      <c r="BBW37" s="1"/>
      <c r="BBX37" s="1"/>
      <c r="BBY37" s="1"/>
      <c r="BBZ37" s="1"/>
      <c r="BCA37" s="1"/>
      <c r="BCB37" s="1"/>
      <c r="BCC37" s="1"/>
      <c r="BCD37" s="1"/>
      <c r="BCE37" s="1"/>
      <c r="BCF37" s="1"/>
      <c r="BCG37" s="1"/>
      <c r="BCH37" s="1"/>
      <c r="BCI37" s="1"/>
      <c r="BCJ37" s="1"/>
      <c r="BCK37" s="1"/>
      <c r="BCL37" s="1"/>
      <c r="BCM37" s="1"/>
      <c r="BCN37" s="1"/>
      <c r="BCO37" s="1"/>
      <c r="BCP37" s="1"/>
      <c r="BCQ37" s="1"/>
      <c r="BCR37" s="1"/>
      <c r="BCS37" s="1"/>
      <c r="BCT37" s="1"/>
      <c r="BCU37" s="1"/>
      <c r="BCV37" s="1"/>
      <c r="BCW37" s="1"/>
      <c r="BCX37" s="1"/>
      <c r="BCY37" s="1"/>
      <c r="BCZ37" s="1"/>
      <c r="BDA37" s="1"/>
      <c r="BDB37" s="1"/>
      <c r="BDC37" s="1"/>
      <c r="BDD37" s="1"/>
      <c r="BDE37" s="1"/>
      <c r="BDF37" s="1"/>
      <c r="BDG37" s="1"/>
      <c r="BDH37" s="1"/>
      <c r="BDI37" s="1"/>
      <c r="BDJ37" s="1"/>
      <c r="BDK37" s="1"/>
      <c r="BDL37" s="1"/>
      <c r="BDM37" s="1"/>
      <c r="BDN37" s="1"/>
      <c r="BDO37" s="1"/>
      <c r="BDP37" s="1"/>
      <c r="BDQ37" s="1"/>
      <c r="BDR37" s="1"/>
      <c r="BDS37" s="1"/>
      <c r="BDT37" s="1"/>
      <c r="BDU37" s="1"/>
      <c r="BDV37" s="1"/>
      <c r="BDW37" s="1"/>
      <c r="BDX37" s="1"/>
      <c r="BDY37" s="1"/>
      <c r="BDZ37" s="1"/>
      <c r="BEA37" s="1"/>
      <c r="BEB37" s="1"/>
      <c r="BEC37" s="1"/>
      <c r="BED37" s="1"/>
      <c r="BEE37" s="1"/>
      <c r="BEF37" s="1"/>
      <c r="BEG37" s="1"/>
      <c r="BEH37" s="1"/>
      <c r="BEI37" s="1"/>
      <c r="BEJ37" s="1"/>
      <c r="BEK37" s="1"/>
      <c r="BEL37" s="1"/>
      <c r="BEM37" s="1"/>
      <c r="BEN37" s="1"/>
      <c r="BEO37" s="1"/>
      <c r="BEP37" s="1"/>
      <c r="BEQ37" s="1"/>
      <c r="BER37" s="1"/>
      <c r="BES37" s="1"/>
      <c r="BET37" s="1"/>
      <c r="BEU37" s="1"/>
      <c r="BEV37" s="1"/>
      <c r="BEW37" s="1"/>
      <c r="BEX37" s="1"/>
      <c r="BEY37" s="1"/>
      <c r="BEZ37" s="1"/>
      <c r="BFA37" s="1"/>
      <c r="BFB37" s="1"/>
      <c r="BFC37" s="1"/>
      <c r="BFD37" s="1"/>
      <c r="BFE37" s="1"/>
      <c r="BFF37" s="1"/>
      <c r="BFG37" s="1"/>
      <c r="BFH37" s="1"/>
      <c r="BFI37" s="1"/>
      <c r="BFJ37" s="1"/>
      <c r="BFK37" s="1"/>
      <c r="BFL37" s="1"/>
      <c r="BFM37" s="1"/>
      <c r="BFN37" s="1"/>
      <c r="BFO37" s="1"/>
      <c r="BFP37" s="1"/>
      <c r="BFQ37" s="1"/>
      <c r="BFR37" s="1"/>
      <c r="BFS37" s="1"/>
      <c r="BFT37" s="1"/>
      <c r="BFU37" s="1"/>
      <c r="BFV37" s="1"/>
      <c r="BFW37" s="1"/>
      <c r="BFX37" s="1"/>
      <c r="BFY37" s="1"/>
      <c r="BFZ37" s="1"/>
      <c r="BGA37" s="1"/>
      <c r="BGB37" s="1"/>
      <c r="BGC37" s="1"/>
      <c r="BGD37" s="1"/>
      <c r="BGE37" s="1"/>
      <c r="BGF37" s="1"/>
      <c r="BGG37" s="1"/>
      <c r="BGH37" s="1"/>
      <c r="BGI37" s="1"/>
      <c r="BGJ37" s="1"/>
      <c r="BGK37" s="1"/>
      <c r="BGL37" s="1"/>
      <c r="BGM37" s="1"/>
      <c r="BGN37" s="1"/>
      <c r="BGO37" s="1"/>
      <c r="BGP37" s="1"/>
      <c r="BGQ37" s="1"/>
      <c r="BGR37" s="1"/>
      <c r="BGS37" s="1"/>
      <c r="BGT37" s="1"/>
      <c r="BGU37" s="1"/>
      <c r="BGV37" s="1"/>
      <c r="BGW37" s="1"/>
      <c r="BGX37" s="1"/>
      <c r="BGY37" s="1"/>
      <c r="BGZ37" s="1"/>
      <c r="BHA37" s="1"/>
      <c r="BHB37" s="1"/>
      <c r="BHC37" s="1"/>
      <c r="BHD37" s="1"/>
      <c r="BHE37" s="1"/>
      <c r="BHF37" s="1"/>
      <c r="BHG37" s="1"/>
      <c r="BHH37" s="1"/>
      <c r="BHI37" s="1"/>
      <c r="BHJ37" s="1"/>
      <c r="BHK37" s="1"/>
      <c r="BHL37" s="1"/>
      <c r="BHM37" s="1"/>
      <c r="BHN37" s="1"/>
      <c r="BHO37" s="1"/>
      <c r="BHP37" s="1"/>
      <c r="BHQ37" s="1"/>
      <c r="BHR37" s="1"/>
      <c r="BHS37" s="1"/>
      <c r="BHT37" s="1"/>
      <c r="BHU37" s="1"/>
      <c r="BHV37" s="1"/>
      <c r="BHW37" s="1"/>
      <c r="BHX37" s="1"/>
      <c r="BHY37" s="1"/>
      <c r="BHZ37" s="1"/>
      <c r="BIA37" s="1"/>
      <c r="BIB37" s="1"/>
      <c r="BIC37" s="1"/>
      <c r="BID37" s="1"/>
      <c r="BIE37" s="1"/>
      <c r="BIF37" s="1"/>
      <c r="BIG37" s="1"/>
      <c r="BIH37" s="1"/>
      <c r="BII37" s="1"/>
      <c r="BIJ37" s="1"/>
      <c r="BIK37" s="1"/>
      <c r="BIL37" s="1"/>
      <c r="BIM37" s="1"/>
      <c r="BIN37" s="1"/>
      <c r="BIO37" s="1"/>
      <c r="BIP37" s="1"/>
      <c r="BIQ37" s="1"/>
      <c r="BIR37" s="1"/>
      <c r="BIS37" s="1"/>
      <c r="BIT37" s="1"/>
      <c r="BIU37" s="1"/>
      <c r="BIV37" s="1"/>
      <c r="BIW37" s="1"/>
      <c r="BIX37" s="1"/>
      <c r="BIY37" s="1"/>
      <c r="BIZ37" s="1"/>
      <c r="BJA37" s="1"/>
      <c r="BJB37" s="1"/>
      <c r="BJC37" s="1"/>
      <c r="BJD37" s="1"/>
      <c r="BJE37" s="1"/>
      <c r="BJF37" s="1"/>
      <c r="BJG37" s="1"/>
      <c r="BJH37" s="1"/>
      <c r="BJI37" s="1"/>
      <c r="BJJ37" s="1"/>
      <c r="BJK37" s="1"/>
      <c r="BJL37" s="1"/>
      <c r="BJM37" s="1"/>
      <c r="BJN37" s="1"/>
      <c r="BJO37" s="1"/>
      <c r="BJP37" s="1"/>
      <c r="BJQ37" s="1"/>
      <c r="BJR37" s="1"/>
      <c r="BJS37" s="1"/>
      <c r="BJT37" s="1"/>
      <c r="BJU37" s="1"/>
      <c r="BJV37" s="1"/>
      <c r="BJW37" s="1"/>
      <c r="BJX37" s="1"/>
      <c r="BJY37" s="1"/>
      <c r="BJZ37" s="1"/>
      <c r="BKA37" s="1"/>
      <c r="BKB37" s="1"/>
      <c r="BKC37" s="1"/>
      <c r="BKD37" s="1"/>
      <c r="BKE37" s="1"/>
      <c r="BKF37" s="1"/>
      <c r="BKG37" s="1"/>
      <c r="BKH37" s="1"/>
      <c r="BKI37" s="1"/>
      <c r="BKJ37" s="1"/>
      <c r="BKK37" s="1"/>
      <c r="BKL37" s="1"/>
      <c r="BKM37" s="1"/>
      <c r="BKN37" s="1"/>
      <c r="BKO37" s="1"/>
      <c r="BKP37" s="1"/>
      <c r="BKQ37" s="1"/>
      <c r="BKR37" s="1"/>
      <c r="BKS37" s="1"/>
      <c r="BKT37" s="1"/>
      <c r="BKU37" s="1"/>
      <c r="BKV37" s="1"/>
      <c r="BKW37" s="1"/>
      <c r="BKX37" s="1"/>
      <c r="BKY37" s="1"/>
      <c r="BKZ37" s="1"/>
      <c r="BLA37" s="1"/>
      <c r="BLB37" s="1"/>
      <c r="BLC37" s="1"/>
      <c r="BLD37" s="1"/>
      <c r="BLE37" s="1"/>
      <c r="BLF37" s="1"/>
      <c r="BLG37" s="1"/>
      <c r="BLH37" s="1"/>
      <c r="BLI37" s="1"/>
      <c r="BLJ37" s="1"/>
      <c r="BLK37" s="1"/>
      <c r="BLL37" s="1"/>
      <c r="BLM37" s="1"/>
      <c r="BLN37" s="1"/>
      <c r="BLO37" s="1"/>
      <c r="BLP37" s="1"/>
      <c r="BLQ37" s="1"/>
      <c r="BLR37" s="1"/>
      <c r="BLS37" s="1"/>
      <c r="BLT37" s="1"/>
      <c r="BLU37" s="1"/>
      <c r="BLV37" s="1"/>
      <c r="BLW37" s="1"/>
      <c r="BLX37" s="1"/>
      <c r="BLY37" s="1"/>
      <c r="BLZ37" s="1"/>
      <c r="BMA37" s="1"/>
      <c r="BMB37" s="1"/>
      <c r="BMC37" s="1"/>
      <c r="BMD37" s="1"/>
      <c r="BME37" s="1"/>
      <c r="BMF37" s="1"/>
      <c r="BMG37" s="1"/>
      <c r="BMH37" s="1"/>
      <c r="BMI37" s="1"/>
      <c r="BMJ37" s="1"/>
      <c r="BMK37" s="1"/>
      <c r="BML37" s="1"/>
      <c r="BMM37" s="1"/>
      <c r="BMN37" s="1"/>
      <c r="BMO37" s="1"/>
      <c r="BMP37" s="1"/>
      <c r="BMQ37" s="1"/>
      <c r="BMR37" s="1"/>
      <c r="BMS37" s="1"/>
      <c r="BMT37" s="1"/>
      <c r="BMU37" s="1"/>
      <c r="BMV37" s="1"/>
      <c r="BMW37" s="1"/>
      <c r="BMX37" s="1"/>
      <c r="BMY37" s="1"/>
      <c r="BMZ37" s="1"/>
      <c r="BNA37" s="1"/>
      <c r="BNB37" s="1"/>
      <c r="BNC37" s="1"/>
      <c r="BND37" s="1"/>
      <c r="BNE37" s="1"/>
      <c r="BNF37" s="1"/>
      <c r="BNG37" s="1"/>
      <c r="BNH37" s="1"/>
      <c r="BNI37" s="1"/>
      <c r="BNJ37" s="1"/>
      <c r="BNK37" s="1"/>
      <c r="BNL37" s="1"/>
      <c r="BNM37" s="1"/>
      <c r="BNN37" s="1"/>
      <c r="BNO37" s="1"/>
      <c r="BNP37" s="1"/>
      <c r="BNQ37" s="1"/>
      <c r="BNR37" s="1"/>
      <c r="BNS37" s="1"/>
      <c r="BNT37" s="1"/>
      <c r="BNU37" s="1"/>
      <c r="BNV37" s="1"/>
      <c r="BNW37" s="1"/>
      <c r="BNX37" s="1"/>
      <c r="BNY37" s="1"/>
      <c r="BNZ37" s="1"/>
      <c r="BOA37" s="1"/>
      <c r="BOB37" s="1"/>
      <c r="BOC37" s="1"/>
      <c r="BOD37" s="1"/>
      <c r="BOE37" s="1"/>
      <c r="BOF37" s="1"/>
      <c r="BOG37" s="1"/>
      <c r="BOH37" s="1"/>
      <c r="BOI37" s="1"/>
      <c r="BOJ37" s="1"/>
      <c r="BOK37" s="1"/>
      <c r="BOL37" s="1"/>
      <c r="BOM37" s="1"/>
      <c r="BON37" s="1"/>
      <c r="BOO37" s="1"/>
      <c r="BOP37" s="1"/>
      <c r="BOQ37" s="1"/>
      <c r="BOR37" s="1"/>
      <c r="BOS37" s="1"/>
      <c r="BOT37" s="1"/>
      <c r="BOU37" s="1"/>
      <c r="BOV37" s="1"/>
      <c r="BOW37" s="1"/>
      <c r="BOX37" s="1"/>
      <c r="BOY37" s="1"/>
      <c r="BOZ37" s="1"/>
      <c r="BPA37" s="1"/>
      <c r="BPB37" s="1"/>
      <c r="BPC37" s="1"/>
      <c r="BPD37" s="1"/>
      <c r="BPE37" s="1"/>
      <c r="BPF37" s="1"/>
      <c r="BPG37" s="1"/>
      <c r="BPH37" s="1"/>
      <c r="BPI37" s="1"/>
      <c r="BPJ37" s="1"/>
      <c r="BPK37" s="1"/>
      <c r="BPL37" s="1"/>
      <c r="BPM37" s="1"/>
      <c r="BPN37" s="1"/>
      <c r="BPO37" s="1"/>
      <c r="BPP37" s="1"/>
      <c r="BPQ37" s="1"/>
      <c r="BPR37" s="1"/>
      <c r="BPS37" s="1"/>
      <c r="BPT37" s="1"/>
      <c r="BPU37" s="1"/>
      <c r="BPV37" s="1"/>
      <c r="BPW37" s="1"/>
      <c r="BPX37" s="1"/>
      <c r="BPY37" s="1"/>
      <c r="BPZ37" s="1"/>
      <c r="BQA37" s="1"/>
      <c r="BQB37" s="1"/>
      <c r="BQC37" s="1"/>
      <c r="BQD37" s="1"/>
      <c r="BQE37" s="1"/>
      <c r="BQF37" s="1"/>
      <c r="BQG37" s="1"/>
      <c r="BQH37" s="1"/>
      <c r="BQI37" s="1"/>
      <c r="BQJ37" s="1"/>
      <c r="BQK37" s="1"/>
      <c r="BQL37" s="1"/>
      <c r="BQM37" s="1"/>
      <c r="BQN37" s="1"/>
      <c r="BQO37" s="1"/>
      <c r="BQP37" s="1"/>
      <c r="BQQ37" s="1"/>
      <c r="BQR37" s="1"/>
      <c r="BQS37" s="1"/>
      <c r="BQT37" s="1"/>
      <c r="BQU37" s="1"/>
      <c r="BQV37" s="1"/>
      <c r="BQW37" s="1"/>
      <c r="BQX37" s="1"/>
      <c r="BQY37" s="1"/>
      <c r="BQZ37" s="1"/>
      <c r="BRA37" s="1"/>
      <c r="BRB37" s="1"/>
      <c r="BRC37" s="1"/>
      <c r="BRD37" s="1"/>
      <c r="BRE37" s="1"/>
      <c r="BRF37" s="1"/>
      <c r="BRG37" s="1"/>
      <c r="BRH37" s="1"/>
      <c r="BRI37" s="1"/>
      <c r="BRJ37" s="1"/>
      <c r="BRK37" s="1"/>
      <c r="BRL37" s="1"/>
      <c r="BRM37" s="1"/>
      <c r="BRN37" s="1"/>
      <c r="BRO37" s="1"/>
      <c r="BRP37" s="1"/>
      <c r="BRQ37" s="1"/>
      <c r="BRR37" s="1"/>
      <c r="BRS37" s="1"/>
      <c r="BRT37" s="1"/>
      <c r="BRU37" s="1"/>
      <c r="BRV37" s="1"/>
      <c r="BRW37" s="1"/>
      <c r="BRX37" s="1"/>
      <c r="BRY37" s="1"/>
      <c r="BRZ37" s="1"/>
      <c r="BSA37" s="1"/>
      <c r="BSB37" s="1"/>
      <c r="BSC37" s="1"/>
      <c r="BSD37" s="1"/>
      <c r="BSE37" s="1"/>
      <c r="BSF37" s="1"/>
      <c r="BSG37" s="1"/>
      <c r="BSH37" s="1"/>
      <c r="BSI37" s="1"/>
      <c r="BSJ37" s="1"/>
      <c r="BSK37" s="1"/>
      <c r="BSL37" s="1"/>
      <c r="BSM37" s="1"/>
      <c r="BSN37" s="1"/>
      <c r="BSO37" s="1"/>
      <c r="BSP37" s="1"/>
      <c r="BSQ37" s="1"/>
      <c r="BSR37" s="1"/>
      <c r="BSS37" s="1"/>
      <c r="BST37" s="1"/>
      <c r="BSU37" s="1"/>
      <c r="BSV37" s="1"/>
      <c r="BSW37" s="1"/>
      <c r="BSX37" s="1"/>
      <c r="BSY37" s="1"/>
      <c r="BSZ37" s="1"/>
      <c r="BTA37" s="1"/>
      <c r="BTB37" s="1"/>
      <c r="BTC37" s="1"/>
      <c r="BTD37" s="1"/>
      <c r="BTE37" s="1"/>
      <c r="BTF37" s="1"/>
      <c r="BTG37" s="1"/>
      <c r="BTH37" s="1"/>
      <c r="BTI37" s="1"/>
      <c r="BTJ37" s="1"/>
      <c r="BTK37" s="1"/>
      <c r="BTL37" s="1"/>
      <c r="BTM37" s="1"/>
      <c r="BTN37" s="1"/>
      <c r="BTO37" s="1"/>
      <c r="BTP37" s="1"/>
      <c r="BTQ37" s="1"/>
      <c r="BTR37" s="1"/>
      <c r="BTS37" s="1"/>
      <c r="BTT37" s="1"/>
      <c r="BTU37" s="1"/>
      <c r="BTV37" s="1"/>
      <c r="BTW37" s="1"/>
      <c r="BTX37" s="1"/>
      <c r="BTY37" s="1"/>
      <c r="BTZ37" s="1"/>
      <c r="BUA37" s="1"/>
      <c r="BUB37" s="1"/>
      <c r="BUC37" s="1"/>
      <c r="BUD37" s="1"/>
      <c r="BUE37" s="1"/>
      <c r="BUF37" s="1"/>
      <c r="BUG37" s="1"/>
      <c r="BUH37" s="1"/>
      <c r="BUI37" s="1"/>
      <c r="BUJ37" s="1"/>
      <c r="BUK37" s="1"/>
      <c r="BUL37" s="1"/>
      <c r="BUM37" s="1"/>
      <c r="BUN37" s="1"/>
      <c r="BUO37" s="1"/>
      <c r="BUP37" s="1"/>
      <c r="BUQ37" s="1"/>
      <c r="BUR37" s="1"/>
      <c r="BUS37" s="1"/>
      <c r="BUT37" s="1"/>
      <c r="BUU37" s="1"/>
      <c r="BUV37" s="1"/>
      <c r="BUW37" s="1"/>
      <c r="BUX37" s="1"/>
      <c r="BUY37" s="1"/>
      <c r="BUZ37" s="1"/>
      <c r="BVA37" s="1"/>
      <c r="BVB37" s="1"/>
      <c r="BVC37" s="1"/>
      <c r="BVD37" s="1"/>
      <c r="BVE37" s="1"/>
      <c r="BVF37" s="1"/>
      <c r="BVG37" s="1"/>
      <c r="BVH37" s="1"/>
      <c r="BVI37" s="1"/>
      <c r="BVJ37" s="1"/>
      <c r="BVK37" s="1"/>
      <c r="BVL37" s="1"/>
      <c r="BVM37" s="1"/>
      <c r="BVN37" s="1"/>
      <c r="BVO37" s="1"/>
      <c r="BVP37" s="1"/>
      <c r="BVQ37" s="1"/>
      <c r="BVR37" s="1"/>
      <c r="BVS37" s="1"/>
      <c r="BVT37" s="1"/>
      <c r="BVU37" s="1"/>
      <c r="BVV37" s="1"/>
      <c r="BVW37" s="1"/>
      <c r="BVX37" s="1"/>
      <c r="BVY37" s="1"/>
      <c r="BVZ37" s="1"/>
      <c r="BWA37" s="1"/>
      <c r="BWB37" s="1"/>
      <c r="BWC37" s="1"/>
      <c r="BWD37" s="1"/>
      <c r="BWE37" s="1"/>
      <c r="BWF37" s="1"/>
      <c r="BWG37" s="1"/>
      <c r="BWH37" s="1"/>
      <c r="BWI37" s="1"/>
      <c r="BWJ37" s="1"/>
      <c r="BWK37" s="1"/>
      <c r="BWL37" s="1"/>
      <c r="BWM37" s="1"/>
      <c r="BWN37" s="1"/>
      <c r="BWO37" s="1"/>
      <c r="BWP37" s="1"/>
      <c r="BWQ37" s="1"/>
      <c r="BWR37" s="1"/>
      <c r="BWS37" s="1"/>
      <c r="BWT37" s="1"/>
      <c r="BWU37" s="1"/>
      <c r="BWV37" s="1"/>
      <c r="BWW37" s="1"/>
      <c r="BWX37" s="1"/>
      <c r="BWY37" s="1"/>
      <c r="BWZ37" s="1"/>
      <c r="BXA37" s="1"/>
      <c r="BXB37" s="1"/>
      <c r="BXC37" s="1"/>
      <c r="BXD37" s="1"/>
      <c r="BXE37" s="1"/>
      <c r="BXF37" s="1"/>
      <c r="BXG37" s="1"/>
      <c r="BXH37" s="1"/>
      <c r="BXI37" s="1"/>
      <c r="BXJ37" s="1"/>
      <c r="BXK37" s="1"/>
      <c r="BXL37" s="1"/>
      <c r="BXM37" s="1"/>
      <c r="BXN37" s="1"/>
      <c r="BXO37" s="1"/>
      <c r="BXP37" s="1"/>
      <c r="BXQ37" s="1"/>
      <c r="BXR37" s="1"/>
      <c r="BXS37" s="1"/>
      <c r="BXT37" s="1"/>
      <c r="BXU37" s="1"/>
      <c r="BXV37" s="1"/>
      <c r="BXW37" s="1"/>
      <c r="BXX37" s="1"/>
      <c r="BXY37" s="1"/>
    </row>
    <row r="38" spans="1:2001" s="62" customFormat="1" ht="15.75" hidden="1" thickBot="1" x14ac:dyDescent="0.3">
      <c r="A38" s="62" t="s">
        <v>95</v>
      </c>
      <c r="B38" s="67">
        <f>B36*B37</f>
        <v>0</v>
      </c>
      <c r="C38" s="67">
        <f>C36*C37</f>
        <v>0</v>
      </c>
      <c r="D38" s="67">
        <f>D36*D37</f>
        <v>0</v>
      </c>
      <c r="E38" s="67">
        <f>E37</f>
        <v>0</v>
      </c>
      <c r="F38" s="67">
        <f>F37</f>
        <v>0</v>
      </c>
      <c r="G38" s="70"/>
      <c r="H38" s="65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  <c r="AMK38" s="1"/>
      <c r="AML38" s="1"/>
      <c r="AMM38" s="1"/>
      <c r="AMN38" s="1"/>
      <c r="AMO38" s="1"/>
      <c r="AMP38" s="1"/>
      <c r="AMQ38" s="1"/>
      <c r="AMR38" s="1"/>
      <c r="AMS38" s="1"/>
      <c r="AMT38" s="1"/>
      <c r="AMU38" s="1"/>
      <c r="AMV38" s="1"/>
      <c r="AMW38" s="1"/>
      <c r="AMX38" s="1"/>
      <c r="AMY38" s="1"/>
      <c r="AMZ38" s="1"/>
      <c r="ANA38" s="1"/>
      <c r="ANB38" s="1"/>
      <c r="ANC38" s="1"/>
      <c r="AND38" s="1"/>
      <c r="ANE38" s="1"/>
      <c r="ANF38" s="1"/>
      <c r="ANG38" s="1"/>
      <c r="ANH38" s="1"/>
      <c r="ANI38" s="1"/>
      <c r="ANJ38" s="1"/>
      <c r="ANK38" s="1"/>
      <c r="ANL38" s="1"/>
      <c r="ANM38" s="1"/>
      <c r="ANN38" s="1"/>
      <c r="ANO38" s="1"/>
      <c r="ANP38" s="1"/>
      <c r="ANQ38" s="1"/>
      <c r="ANR38" s="1"/>
      <c r="ANS38" s="1"/>
      <c r="ANT38" s="1"/>
      <c r="ANU38" s="1"/>
      <c r="ANV38" s="1"/>
      <c r="ANW38" s="1"/>
      <c r="ANX38" s="1"/>
      <c r="ANY38" s="1"/>
      <c r="ANZ38" s="1"/>
      <c r="AOA38" s="1"/>
      <c r="AOB38" s="1"/>
      <c r="AOC38" s="1"/>
      <c r="AOD38" s="1"/>
      <c r="AOE38" s="1"/>
      <c r="AOF38" s="1"/>
      <c r="AOG38" s="1"/>
      <c r="AOH38" s="1"/>
      <c r="AOI38" s="1"/>
      <c r="AOJ38" s="1"/>
      <c r="AOK38" s="1"/>
      <c r="AOL38" s="1"/>
      <c r="AOM38" s="1"/>
      <c r="AON38" s="1"/>
      <c r="AOO38" s="1"/>
      <c r="AOP38" s="1"/>
      <c r="AOQ38" s="1"/>
      <c r="AOR38" s="1"/>
      <c r="AOS38" s="1"/>
      <c r="AOT38" s="1"/>
      <c r="AOU38" s="1"/>
      <c r="AOV38" s="1"/>
      <c r="AOW38" s="1"/>
      <c r="AOX38" s="1"/>
      <c r="AOY38" s="1"/>
      <c r="AOZ38" s="1"/>
      <c r="APA38" s="1"/>
      <c r="APB38" s="1"/>
      <c r="APC38" s="1"/>
      <c r="APD38" s="1"/>
      <c r="APE38" s="1"/>
      <c r="APF38" s="1"/>
      <c r="APG38" s="1"/>
      <c r="APH38" s="1"/>
      <c r="API38" s="1"/>
      <c r="APJ38" s="1"/>
      <c r="APK38" s="1"/>
      <c r="APL38" s="1"/>
      <c r="APM38" s="1"/>
      <c r="APN38" s="1"/>
      <c r="APO38" s="1"/>
      <c r="APP38" s="1"/>
      <c r="APQ38" s="1"/>
      <c r="APR38" s="1"/>
      <c r="APS38" s="1"/>
      <c r="APT38" s="1"/>
      <c r="APU38" s="1"/>
      <c r="APV38" s="1"/>
      <c r="APW38" s="1"/>
      <c r="APX38" s="1"/>
      <c r="APY38" s="1"/>
      <c r="APZ38" s="1"/>
      <c r="AQA38" s="1"/>
      <c r="AQB38" s="1"/>
      <c r="AQC38" s="1"/>
      <c r="AQD38" s="1"/>
      <c r="AQE38" s="1"/>
      <c r="AQF38" s="1"/>
      <c r="AQG38" s="1"/>
      <c r="AQH38" s="1"/>
      <c r="AQI38" s="1"/>
      <c r="AQJ38" s="1"/>
      <c r="AQK38" s="1"/>
      <c r="AQL38" s="1"/>
      <c r="AQM38" s="1"/>
      <c r="AQN38" s="1"/>
      <c r="AQO38" s="1"/>
      <c r="AQP38" s="1"/>
      <c r="AQQ38" s="1"/>
      <c r="AQR38" s="1"/>
      <c r="AQS38" s="1"/>
      <c r="AQT38" s="1"/>
      <c r="AQU38" s="1"/>
      <c r="AQV38" s="1"/>
      <c r="AQW38" s="1"/>
      <c r="AQX38" s="1"/>
      <c r="AQY38" s="1"/>
      <c r="AQZ38" s="1"/>
      <c r="ARA38" s="1"/>
      <c r="ARB38" s="1"/>
      <c r="ARC38" s="1"/>
      <c r="ARD38" s="1"/>
      <c r="ARE38" s="1"/>
      <c r="ARF38" s="1"/>
      <c r="ARG38" s="1"/>
      <c r="ARH38" s="1"/>
      <c r="ARI38" s="1"/>
      <c r="ARJ38" s="1"/>
      <c r="ARK38" s="1"/>
      <c r="ARL38" s="1"/>
      <c r="ARM38" s="1"/>
      <c r="ARN38" s="1"/>
      <c r="ARO38" s="1"/>
      <c r="ARP38" s="1"/>
      <c r="ARQ38" s="1"/>
      <c r="ARR38" s="1"/>
      <c r="ARS38" s="1"/>
      <c r="ART38" s="1"/>
      <c r="ARU38" s="1"/>
      <c r="ARV38" s="1"/>
      <c r="ARW38" s="1"/>
      <c r="ARX38" s="1"/>
      <c r="ARY38" s="1"/>
      <c r="ARZ38" s="1"/>
      <c r="ASA38" s="1"/>
      <c r="ASB38" s="1"/>
      <c r="ASC38" s="1"/>
      <c r="ASD38" s="1"/>
      <c r="ASE38" s="1"/>
      <c r="ASF38" s="1"/>
      <c r="ASG38" s="1"/>
      <c r="ASH38" s="1"/>
      <c r="ASI38" s="1"/>
      <c r="ASJ38" s="1"/>
      <c r="ASK38" s="1"/>
      <c r="ASL38" s="1"/>
      <c r="ASM38" s="1"/>
      <c r="ASN38" s="1"/>
      <c r="ASO38" s="1"/>
      <c r="ASP38" s="1"/>
      <c r="ASQ38" s="1"/>
      <c r="ASR38" s="1"/>
      <c r="ASS38" s="1"/>
      <c r="AST38" s="1"/>
      <c r="ASU38" s="1"/>
      <c r="ASV38" s="1"/>
      <c r="ASW38" s="1"/>
      <c r="ASX38" s="1"/>
      <c r="ASY38" s="1"/>
      <c r="ASZ38" s="1"/>
      <c r="ATA38" s="1"/>
      <c r="ATB38" s="1"/>
      <c r="ATC38" s="1"/>
      <c r="ATD38" s="1"/>
      <c r="ATE38" s="1"/>
      <c r="ATF38" s="1"/>
      <c r="ATG38" s="1"/>
      <c r="ATH38" s="1"/>
      <c r="ATI38" s="1"/>
      <c r="ATJ38" s="1"/>
      <c r="ATK38" s="1"/>
      <c r="ATL38" s="1"/>
      <c r="ATM38" s="1"/>
      <c r="ATN38" s="1"/>
      <c r="ATO38" s="1"/>
      <c r="ATP38" s="1"/>
      <c r="ATQ38" s="1"/>
      <c r="ATR38" s="1"/>
      <c r="ATS38" s="1"/>
      <c r="ATT38" s="1"/>
      <c r="ATU38" s="1"/>
      <c r="ATV38" s="1"/>
      <c r="ATW38" s="1"/>
      <c r="ATX38" s="1"/>
      <c r="ATY38" s="1"/>
      <c r="ATZ38" s="1"/>
      <c r="AUA38" s="1"/>
      <c r="AUB38" s="1"/>
      <c r="AUC38" s="1"/>
      <c r="AUD38" s="1"/>
      <c r="AUE38" s="1"/>
      <c r="AUF38" s="1"/>
      <c r="AUG38" s="1"/>
      <c r="AUH38" s="1"/>
      <c r="AUI38" s="1"/>
      <c r="AUJ38" s="1"/>
      <c r="AUK38" s="1"/>
      <c r="AUL38" s="1"/>
      <c r="AUM38" s="1"/>
      <c r="AUN38" s="1"/>
      <c r="AUO38" s="1"/>
      <c r="AUP38" s="1"/>
      <c r="AUQ38" s="1"/>
      <c r="AUR38" s="1"/>
      <c r="AUS38" s="1"/>
      <c r="AUT38" s="1"/>
      <c r="AUU38" s="1"/>
      <c r="AUV38" s="1"/>
      <c r="AUW38" s="1"/>
      <c r="AUX38" s="1"/>
      <c r="AUY38" s="1"/>
      <c r="AUZ38" s="1"/>
      <c r="AVA38" s="1"/>
      <c r="AVB38" s="1"/>
      <c r="AVC38" s="1"/>
      <c r="AVD38" s="1"/>
      <c r="AVE38" s="1"/>
      <c r="AVF38" s="1"/>
      <c r="AVG38" s="1"/>
      <c r="AVH38" s="1"/>
      <c r="AVI38" s="1"/>
      <c r="AVJ38" s="1"/>
      <c r="AVK38" s="1"/>
      <c r="AVL38" s="1"/>
      <c r="AVM38" s="1"/>
      <c r="AVN38" s="1"/>
      <c r="AVO38" s="1"/>
      <c r="AVP38" s="1"/>
      <c r="AVQ38" s="1"/>
      <c r="AVR38" s="1"/>
      <c r="AVS38" s="1"/>
      <c r="AVT38" s="1"/>
      <c r="AVU38" s="1"/>
      <c r="AVV38" s="1"/>
      <c r="AVW38" s="1"/>
      <c r="AVX38" s="1"/>
      <c r="AVY38" s="1"/>
      <c r="AVZ38" s="1"/>
      <c r="AWA38" s="1"/>
      <c r="AWB38" s="1"/>
      <c r="AWC38" s="1"/>
      <c r="AWD38" s="1"/>
      <c r="AWE38" s="1"/>
      <c r="AWF38" s="1"/>
      <c r="AWG38" s="1"/>
      <c r="AWH38" s="1"/>
      <c r="AWI38" s="1"/>
      <c r="AWJ38" s="1"/>
      <c r="AWK38" s="1"/>
      <c r="AWL38" s="1"/>
      <c r="AWM38" s="1"/>
      <c r="AWN38" s="1"/>
      <c r="AWO38" s="1"/>
      <c r="AWP38" s="1"/>
      <c r="AWQ38" s="1"/>
      <c r="AWR38" s="1"/>
      <c r="AWS38" s="1"/>
      <c r="AWT38" s="1"/>
      <c r="AWU38" s="1"/>
      <c r="AWV38" s="1"/>
      <c r="AWW38" s="1"/>
      <c r="AWX38" s="1"/>
      <c r="AWY38" s="1"/>
      <c r="AWZ38" s="1"/>
      <c r="AXA38" s="1"/>
      <c r="AXB38" s="1"/>
      <c r="AXC38" s="1"/>
      <c r="AXD38" s="1"/>
      <c r="AXE38" s="1"/>
      <c r="AXF38" s="1"/>
      <c r="AXG38" s="1"/>
      <c r="AXH38" s="1"/>
      <c r="AXI38" s="1"/>
      <c r="AXJ38" s="1"/>
      <c r="AXK38" s="1"/>
      <c r="AXL38" s="1"/>
      <c r="AXM38" s="1"/>
      <c r="AXN38" s="1"/>
      <c r="AXO38" s="1"/>
      <c r="AXP38" s="1"/>
      <c r="AXQ38" s="1"/>
      <c r="AXR38" s="1"/>
      <c r="AXS38" s="1"/>
      <c r="AXT38" s="1"/>
      <c r="AXU38" s="1"/>
      <c r="AXV38" s="1"/>
      <c r="AXW38" s="1"/>
      <c r="AXX38" s="1"/>
      <c r="AXY38" s="1"/>
      <c r="AXZ38" s="1"/>
      <c r="AYA38" s="1"/>
      <c r="AYB38" s="1"/>
      <c r="AYC38" s="1"/>
      <c r="AYD38" s="1"/>
      <c r="AYE38" s="1"/>
      <c r="AYF38" s="1"/>
      <c r="AYG38" s="1"/>
      <c r="AYH38" s="1"/>
      <c r="AYI38" s="1"/>
      <c r="AYJ38" s="1"/>
      <c r="AYK38" s="1"/>
      <c r="AYL38" s="1"/>
      <c r="AYM38" s="1"/>
      <c r="AYN38" s="1"/>
      <c r="AYO38" s="1"/>
      <c r="AYP38" s="1"/>
      <c r="AYQ38" s="1"/>
      <c r="AYR38" s="1"/>
      <c r="AYS38" s="1"/>
      <c r="AYT38" s="1"/>
      <c r="AYU38" s="1"/>
      <c r="AYV38" s="1"/>
      <c r="AYW38" s="1"/>
      <c r="AYX38" s="1"/>
      <c r="AYY38" s="1"/>
      <c r="AYZ38" s="1"/>
      <c r="AZA38" s="1"/>
      <c r="AZB38" s="1"/>
      <c r="AZC38" s="1"/>
      <c r="AZD38" s="1"/>
      <c r="AZE38" s="1"/>
      <c r="AZF38" s="1"/>
      <c r="AZG38" s="1"/>
      <c r="AZH38" s="1"/>
      <c r="AZI38" s="1"/>
      <c r="AZJ38" s="1"/>
      <c r="AZK38" s="1"/>
      <c r="AZL38" s="1"/>
      <c r="AZM38" s="1"/>
      <c r="AZN38" s="1"/>
      <c r="AZO38" s="1"/>
      <c r="AZP38" s="1"/>
      <c r="AZQ38" s="1"/>
      <c r="AZR38" s="1"/>
      <c r="AZS38" s="1"/>
      <c r="AZT38" s="1"/>
      <c r="AZU38" s="1"/>
      <c r="AZV38" s="1"/>
      <c r="AZW38" s="1"/>
      <c r="AZX38" s="1"/>
      <c r="AZY38" s="1"/>
      <c r="AZZ38" s="1"/>
      <c r="BAA38" s="1"/>
      <c r="BAB38" s="1"/>
      <c r="BAC38" s="1"/>
      <c r="BAD38" s="1"/>
      <c r="BAE38" s="1"/>
      <c r="BAF38" s="1"/>
      <c r="BAG38" s="1"/>
      <c r="BAH38" s="1"/>
      <c r="BAI38" s="1"/>
      <c r="BAJ38" s="1"/>
      <c r="BAK38" s="1"/>
      <c r="BAL38" s="1"/>
      <c r="BAM38" s="1"/>
      <c r="BAN38" s="1"/>
      <c r="BAO38" s="1"/>
      <c r="BAP38" s="1"/>
      <c r="BAQ38" s="1"/>
      <c r="BAR38" s="1"/>
      <c r="BAS38" s="1"/>
      <c r="BAT38" s="1"/>
      <c r="BAU38" s="1"/>
      <c r="BAV38" s="1"/>
      <c r="BAW38" s="1"/>
      <c r="BAX38" s="1"/>
      <c r="BAY38" s="1"/>
      <c r="BAZ38" s="1"/>
      <c r="BBA38" s="1"/>
      <c r="BBB38" s="1"/>
      <c r="BBC38" s="1"/>
      <c r="BBD38" s="1"/>
      <c r="BBE38" s="1"/>
      <c r="BBF38" s="1"/>
      <c r="BBG38" s="1"/>
      <c r="BBH38" s="1"/>
      <c r="BBI38" s="1"/>
      <c r="BBJ38" s="1"/>
      <c r="BBK38" s="1"/>
      <c r="BBL38" s="1"/>
      <c r="BBM38" s="1"/>
      <c r="BBN38" s="1"/>
      <c r="BBO38" s="1"/>
      <c r="BBP38" s="1"/>
      <c r="BBQ38" s="1"/>
      <c r="BBR38" s="1"/>
      <c r="BBS38" s="1"/>
      <c r="BBT38" s="1"/>
      <c r="BBU38" s="1"/>
      <c r="BBV38" s="1"/>
      <c r="BBW38" s="1"/>
      <c r="BBX38" s="1"/>
      <c r="BBY38" s="1"/>
      <c r="BBZ38" s="1"/>
      <c r="BCA38" s="1"/>
      <c r="BCB38" s="1"/>
      <c r="BCC38" s="1"/>
      <c r="BCD38" s="1"/>
      <c r="BCE38" s="1"/>
      <c r="BCF38" s="1"/>
      <c r="BCG38" s="1"/>
      <c r="BCH38" s="1"/>
      <c r="BCI38" s="1"/>
      <c r="BCJ38" s="1"/>
      <c r="BCK38" s="1"/>
      <c r="BCL38" s="1"/>
      <c r="BCM38" s="1"/>
      <c r="BCN38" s="1"/>
      <c r="BCO38" s="1"/>
      <c r="BCP38" s="1"/>
      <c r="BCQ38" s="1"/>
      <c r="BCR38" s="1"/>
      <c r="BCS38" s="1"/>
      <c r="BCT38" s="1"/>
      <c r="BCU38" s="1"/>
      <c r="BCV38" s="1"/>
      <c r="BCW38" s="1"/>
      <c r="BCX38" s="1"/>
      <c r="BCY38" s="1"/>
      <c r="BCZ38" s="1"/>
      <c r="BDA38" s="1"/>
      <c r="BDB38" s="1"/>
      <c r="BDC38" s="1"/>
      <c r="BDD38" s="1"/>
      <c r="BDE38" s="1"/>
      <c r="BDF38" s="1"/>
      <c r="BDG38" s="1"/>
      <c r="BDH38" s="1"/>
      <c r="BDI38" s="1"/>
      <c r="BDJ38" s="1"/>
      <c r="BDK38" s="1"/>
      <c r="BDL38" s="1"/>
      <c r="BDM38" s="1"/>
      <c r="BDN38" s="1"/>
      <c r="BDO38" s="1"/>
      <c r="BDP38" s="1"/>
      <c r="BDQ38" s="1"/>
      <c r="BDR38" s="1"/>
      <c r="BDS38" s="1"/>
      <c r="BDT38" s="1"/>
      <c r="BDU38" s="1"/>
      <c r="BDV38" s="1"/>
      <c r="BDW38" s="1"/>
      <c r="BDX38" s="1"/>
      <c r="BDY38" s="1"/>
      <c r="BDZ38" s="1"/>
      <c r="BEA38" s="1"/>
      <c r="BEB38" s="1"/>
      <c r="BEC38" s="1"/>
      <c r="BED38" s="1"/>
      <c r="BEE38" s="1"/>
      <c r="BEF38" s="1"/>
      <c r="BEG38" s="1"/>
      <c r="BEH38" s="1"/>
      <c r="BEI38" s="1"/>
      <c r="BEJ38" s="1"/>
      <c r="BEK38" s="1"/>
      <c r="BEL38" s="1"/>
      <c r="BEM38" s="1"/>
      <c r="BEN38" s="1"/>
      <c r="BEO38" s="1"/>
      <c r="BEP38" s="1"/>
      <c r="BEQ38" s="1"/>
      <c r="BER38" s="1"/>
      <c r="BES38" s="1"/>
      <c r="BET38" s="1"/>
      <c r="BEU38" s="1"/>
      <c r="BEV38" s="1"/>
      <c r="BEW38" s="1"/>
      <c r="BEX38" s="1"/>
      <c r="BEY38" s="1"/>
      <c r="BEZ38" s="1"/>
      <c r="BFA38" s="1"/>
      <c r="BFB38" s="1"/>
      <c r="BFC38" s="1"/>
      <c r="BFD38" s="1"/>
      <c r="BFE38" s="1"/>
      <c r="BFF38" s="1"/>
      <c r="BFG38" s="1"/>
      <c r="BFH38" s="1"/>
      <c r="BFI38" s="1"/>
      <c r="BFJ38" s="1"/>
      <c r="BFK38" s="1"/>
      <c r="BFL38" s="1"/>
      <c r="BFM38" s="1"/>
      <c r="BFN38" s="1"/>
      <c r="BFO38" s="1"/>
      <c r="BFP38" s="1"/>
      <c r="BFQ38" s="1"/>
      <c r="BFR38" s="1"/>
      <c r="BFS38" s="1"/>
      <c r="BFT38" s="1"/>
      <c r="BFU38" s="1"/>
      <c r="BFV38" s="1"/>
      <c r="BFW38" s="1"/>
      <c r="BFX38" s="1"/>
      <c r="BFY38" s="1"/>
      <c r="BFZ38" s="1"/>
      <c r="BGA38" s="1"/>
      <c r="BGB38" s="1"/>
      <c r="BGC38" s="1"/>
      <c r="BGD38" s="1"/>
      <c r="BGE38" s="1"/>
      <c r="BGF38" s="1"/>
      <c r="BGG38" s="1"/>
      <c r="BGH38" s="1"/>
      <c r="BGI38" s="1"/>
      <c r="BGJ38" s="1"/>
      <c r="BGK38" s="1"/>
      <c r="BGL38" s="1"/>
      <c r="BGM38" s="1"/>
      <c r="BGN38" s="1"/>
      <c r="BGO38" s="1"/>
      <c r="BGP38" s="1"/>
      <c r="BGQ38" s="1"/>
      <c r="BGR38" s="1"/>
      <c r="BGS38" s="1"/>
      <c r="BGT38" s="1"/>
      <c r="BGU38" s="1"/>
      <c r="BGV38" s="1"/>
      <c r="BGW38" s="1"/>
      <c r="BGX38" s="1"/>
      <c r="BGY38" s="1"/>
      <c r="BGZ38" s="1"/>
      <c r="BHA38" s="1"/>
      <c r="BHB38" s="1"/>
      <c r="BHC38" s="1"/>
      <c r="BHD38" s="1"/>
      <c r="BHE38" s="1"/>
      <c r="BHF38" s="1"/>
      <c r="BHG38" s="1"/>
      <c r="BHH38" s="1"/>
      <c r="BHI38" s="1"/>
      <c r="BHJ38" s="1"/>
      <c r="BHK38" s="1"/>
      <c r="BHL38" s="1"/>
      <c r="BHM38" s="1"/>
      <c r="BHN38" s="1"/>
      <c r="BHO38" s="1"/>
      <c r="BHP38" s="1"/>
      <c r="BHQ38" s="1"/>
      <c r="BHR38" s="1"/>
      <c r="BHS38" s="1"/>
      <c r="BHT38" s="1"/>
      <c r="BHU38" s="1"/>
      <c r="BHV38" s="1"/>
      <c r="BHW38" s="1"/>
      <c r="BHX38" s="1"/>
      <c r="BHY38" s="1"/>
      <c r="BHZ38" s="1"/>
      <c r="BIA38" s="1"/>
      <c r="BIB38" s="1"/>
      <c r="BIC38" s="1"/>
      <c r="BID38" s="1"/>
      <c r="BIE38" s="1"/>
      <c r="BIF38" s="1"/>
      <c r="BIG38" s="1"/>
      <c r="BIH38" s="1"/>
      <c r="BII38" s="1"/>
      <c r="BIJ38" s="1"/>
      <c r="BIK38" s="1"/>
      <c r="BIL38" s="1"/>
      <c r="BIM38" s="1"/>
      <c r="BIN38" s="1"/>
      <c r="BIO38" s="1"/>
      <c r="BIP38" s="1"/>
      <c r="BIQ38" s="1"/>
      <c r="BIR38" s="1"/>
      <c r="BIS38" s="1"/>
      <c r="BIT38" s="1"/>
      <c r="BIU38" s="1"/>
      <c r="BIV38" s="1"/>
      <c r="BIW38" s="1"/>
      <c r="BIX38" s="1"/>
      <c r="BIY38" s="1"/>
      <c r="BIZ38" s="1"/>
      <c r="BJA38" s="1"/>
      <c r="BJB38" s="1"/>
      <c r="BJC38" s="1"/>
      <c r="BJD38" s="1"/>
      <c r="BJE38" s="1"/>
      <c r="BJF38" s="1"/>
      <c r="BJG38" s="1"/>
      <c r="BJH38" s="1"/>
      <c r="BJI38" s="1"/>
      <c r="BJJ38" s="1"/>
      <c r="BJK38" s="1"/>
      <c r="BJL38" s="1"/>
      <c r="BJM38" s="1"/>
      <c r="BJN38" s="1"/>
      <c r="BJO38" s="1"/>
      <c r="BJP38" s="1"/>
      <c r="BJQ38" s="1"/>
      <c r="BJR38" s="1"/>
      <c r="BJS38" s="1"/>
      <c r="BJT38" s="1"/>
      <c r="BJU38" s="1"/>
      <c r="BJV38" s="1"/>
      <c r="BJW38" s="1"/>
      <c r="BJX38" s="1"/>
      <c r="BJY38" s="1"/>
      <c r="BJZ38" s="1"/>
      <c r="BKA38" s="1"/>
      <c r="BKB38" s="1"/>
      <c r="BKC38" s="1"/>
      <c r="BKD38" s="1"/>
      <c r="BKE38" s="1"/>
      <c r="BKF38" s="1"/>
      <c r="BKG38" s="1"/>
      <c r="BKH38" s="1"/>
      <c r="BKI38" s="1"/>
      <c r="BKJ38" s="1"/>
      <c r="BKK38" s="1"/>
      <c r="BKL38" s="1"/>
      <c r="BKM38" s="1"/>
      <c r="BKN38" s="1"/>
      <c r="BKO38" s="1"/>
      <c r="BKP38" s="1"/>
      <c r="BKQ38" s="1"/>
      <c r="BKR38" s="1"/>
      <c r="BKS38" s="1"/>
      <c r="BKT38" s="1"/>
      <c r="BKU38" s="1"/>
      <c r="BKV38" s="1"/>
      <c r="BKW38" s="1"/>
      <c r="BKX38" s="1"/>
      <c r="BKY38" s="1"/>
      <c r="BKZ38" s="1"/>
      <c r="BLA38" s="1"/>
      <c r="BLB38" s="1"/>
      <c r="BLC38" s="1"/>
      <c r="BLD38" s="1"/>
      <c r="BLE38" s="1"/>
      <c r="BLF38" s="1"/>
      <c r="BLG38" s="1"/>
      <c r="BLH38" s="1"/>
      <c r="BLI38" s="1"/>
      <c r="BLJ38" s="1"/>
      <c r="BLK38" s="1"/>
      <c r="BLL38" s="1"/>
      <c r="BLM38" s="1"/>
      <c r="BLN38" s="1"/>
      <c r="BLO38" s="1"/>
      <c r="BLP38" s="1"/>
      <c r="BLQ38" s="1"/>
      <c r="BLR38" s="1"/>
      <c r="BLS38" s="1"/>
      <c r="BLT38" s="1"/>
      <c r="BLU38" s="1"/>
      <c r="BLV38" s="1"/>
      <c r="BLW38" s="1"/>
      <c r="BLX38" s="1"/>
      <c r="BLY38" s="1"/>
      <c r="BLZ38" s="1"/>
      <c r="BMA38" s="1"/>
      <c r="BMB38" s="1"/>
      <c r="BMC38" s="1"/>
      <c r="BMD38" s="1"/>
      <c r="BME38" s="1"/>
      <c r="BMF38" s="1"/>
      <c r="BMG38" s="1"/>
      <c r="BMH38" s="1"/>
      <c r="BMI38" s="1"/>
      <c r="BMJ38" s="1"/>
      <c r="BMK38" s="1"/>
      <c r="BML38" s="1"/>
      <c r="BMM38" s="1"/>
      <c r="BMN38" s="1"/>
      <c r="BMO38" s="1"/>
      <c r="BMP38" s="1"/>
      <c r="BMQ38" s="1"/>
      <c r="BMR38" s="1"/>
      <c r="BMS38" s="1"/>
      <c r="BMT38" s="1"/>
      <c r="BMU38" s="1"/>
      <c r="BMV38" s="1"/>
      <c r="BMW38" s="1"/>
      <c r="BMX38" s="1"/>
      <c r="BMY38" s="1"/>
      <c r="BMZ38" s="1"/>
      <c r="BNA38" s="1"/>
      <c r="BNB38" s="1"/>
      <c r="BNC38" s="1"/>
      <c r="BND38" s="1"/>
      <c r="BNE38" s="1"/>
      <c r="BNF38" s="1"/>
      <c r="BNG38" s="1"/>
      <c r="BNH38" s="1"/>
      <c r="BNI38" s="1"/>
      <c r="BNJ38" s="1"/>
      <c r="BNK38" s="1"/>
      <c r="BNL38" s="1"/>
      <c r="BNM38" s="1"/>
      <c r="BNN38" s="1"/>
      <c r="BNO38" s="1"/>
      <c r="BNP38" s="1"/>
      <c r="BNQ38" s="1"/>
      <c r="BNR38" s="1"/>
      <c r="BNS38" s="1"/>
      <c r="BNT38" s="1"/>
      <c r="BNU38" s="1"/>
      <c r="BNV38" s="1"/>
      <c r="BNW38" s="1"/>
      <c r="BNX38" s="1"/>
      <c r="BNY38" s="1"/>
      <c r="BNZ38" s="1"/>
      <c r="BOA38" s="1"/>
      <c r="BOB38" s="1"/>
      <c r="BOC38" s="1"/>
      <c r="BOD38" s="1"/>
      <c r="BOE38" s="1"/>
      <c r="BOF38" s="1"/>
      <c r="BOG38" s="1"/>
      <c r="BOH38" s="1"/>
      <c r="BOI38" s="1"/>
      <c r="BOJ38" s="1"/>
      <c r="BOK38" s="1"/>
      <c r="BOL38" s="1"/>
      <c r="BOM38" s="1"/>
      <c r="BON38" s="1"/>
      <c r="BOO38" s="1"/>
      <c r="BOP38" s="1"/>
      <c r="BOQ38" s="1"/>
      <c r="BOR38" s="1"/>
      <c r="BOS38" s="1"/>
      <c r="BOT38" s="1"/>
      <c r="BOU38" s="1"/>
      <c r="BOV38" s="1"/>
      <c r="BOW38" s="1"/>
      <c r="BOX38" s="1"/>
      <c r="BOY38" s="1"/>
      <c r="BOZ38" s="1"/>
      <c r="BPA38" s="1"/>
      <c r="BPB38" s="1"/>
      <c r="BPC38" s="1"/>
      <c r="BPD38" s="1"/>
      <c r="BPE38" s="1"/>
      <c r="BPF38" s="1"/>
      <c r="BPG38" s="1"/>
      <c r="BPH38" s="1"/>
      <c r="BPI38" s="1"/>
      <c r="BPJ38" s="1"/>
      <c r="BPK38" s="1"/>
      <c r="BPL38" s="1"/>
      <c r="BPM38" s="1"/>
      <c r="BPN38" s="1"/>
      <c r="BPO38" s="1"/>
      <c r="BPP38" s="1"/>
      <c r="BPQ38" s="1"/>
      <c r="BPR38" s="1"/>
      <c r="BPS38" s="1"/>
      <c r="BPT38" s="1"/>
      <c r="BPU38" s="1"/>
      <c r="BPV38" s="1"/>
      <c r="BPW38" s="1"/>
      <c r="BPX38" s="1"/>
      <c r="BPY38" s="1"/>
      <c r="BPZ38" s="1"/>
      <c r="BQA38" s="1"/>
      <c r="BQB38" s="1"/>
      <c r="BQC38" s="1"/>
      <c r="BQD38" s="1"/>
      <c r="BQE38" s="1"/>
      <c r="BQF38" s="1"/>
      <c r="BQG38" s="1"/>
      <c r="BQH38" s="1"/>
      <c r="BQI38" s="1"/>
      <c r="BQJ38" s="1"/>
      <c r="BQK38" s="1"/>
      <c r="BQL38" s="1"/>
      <c r="BQM38" s="1"/>
      <c r="BQN38" s="1"/>
      <c r="BQO38" s="1"/>
      <c r="BQP38" s="1"/>
      <c r="BQQ38" s="1"/>
      <c r="BQR38" s="1"/>
      <c r="BQS38" s="1"/>
      <c r="BQT38" s="1"/>
      <c r="BQU38" s="1"/>
      <c r="BQV38" s="1"/>
      <c r="BQW38" s="1"/>
      <c r="BQX38" s="1"/>
      <c r="BQY38" s="1"/>
      <c r="BQZ38" s="1"/>
      <c r="BRA38" s="1"/>
      <c r="BRB38" s="1"/>
      <c r="BRC38" s="1"/>
      <c r="BRD38" s="1"/>
      <c r="BRE38" s="1"/>
      <c r="BRF38" s="1"/>
      <c r="BRG38" s="1"/>
      <c r="BRH38" s="1"/>
      <c r="BRI38" s="1"/>
      <c r="BRJ38" s="1"/>
      <c r="BRK38" s="1"/>
      <c r="BRL38" s="1"/>
      <c r="BRM38" s="1"/>
      <c r="BRN38" s="1"/>
      <c r="BRO38" s="1"/>
      <c r="BRP38" s="1"/>
      <c r="BRQ38" s="1"/>
      <c r="BRR38" s="1"/>
      <c r="BRS38" s="1"/>
      <c r="BRT38" s="1"/>
      <c r="BRU38" s="1"/>
      <c r="BRV38" s="1"/>
      <c r="BRW38" s="1"/>
      <c r="BRX38" s="1"/>
      <c r="BRY38" s="1"/>
      <c r="BRZ38" s="1"/>
      <c r="BSA38" s="1"/>
      <c r="BSB38" s="1"/>
      <c r="BSC38" s="1"/>
      <c r="BSD38" s="1"/>
      <c r="BSE38" s="1"/>
      <c r="BSF38" s="1"/>
      <c r="BSG38" s="1"/>
      <c r="BSH38" s="1"/>
      <c r="BSI38" s="1"/>
      <c r="BSJ38" s="1"/>
      <c r="BSK38" s="1"/>
      <c r="BSL38" s="1"/>
      <c r="BSM38" s="1"/>
      <c r="BSN38" s="1"/>
      <c r="BSO38" s="1"/>
      <c r="BSP38" s="1"/>
      <c r="BSQ38" s="1"/>
      <c r="BSR38" s="1"/>
      <c r="BSS38" s="1"/>
      <c r="BST38" s="1"/>
      <c r="BSU38" s="1"/>
      <c r="BSV38" s="1"/>
      <c r="BSW38" s="1"/>
      <c r="BSX38" s="1"/>
      <c r="BSY38" s="1"/>
      <c r="BSZ38" s="1"/>
      <c r="BTA38" s="1"/>
      <c r="BTB38" s="1"/>
      <c r="BTC38" s="1"/>
      <c r="BTD38" s="1"/>
      <c r="BTE38" s="1"/>
      <c r="BTF38" s="1"/>
      <c r="BTG38" s="1"/>
      <c r="BTH38" s="1"/>
      <c r="BTI38" s="1"/>
      <c r="BTJ38" s="1"/>
      <c r="BTK38" s="1"/>
      <c r="BTL38" s="1"/>
      <c r="BTM38" s="1"/>
      <c r="BTN38" s="1"/>
      <c r="BTO38" s="1"/>
      <c r="BTP38" s="1"/>
      <c r="BTQ38" s="1"/>
      <c r="BTR38" s="1"/>
      <c r="BTS38" s="1"/>
      <c r="BTT38" s="1"/>
      <c r="BTU38" s="1"/>
      <c r="BTV38" s="1"/>
      <c r="BTW38" s="1"/>
      <c r="BTX38" s="1"/>
      <c r="BTY38" s="1"/>
      <c r="BTZ38" s="1"/>
      <c r="BUA38" s="1"/>
      <c r="BUB38" s="1"/>
      <c r="BUC38" s="1"/>
      <c r="BUD38" s="1"/>
      <c r="BUE38" s="1"/>
      <c r="BUF38" s="1"/>
      <c r="BUG38" s="1"/>
      <c r="BUH38" s="1"/>
      <c r="BUI38" s="1"/>
      <c r="BUJ38" s="1"/>
      <c r="BUK38" s="1"/>
      <c r="BUL38" s="1"/>
      <c r="BUM38" s="1"/>
      <c r="BUN38" s="1"/>
      <c r="BUO38" s="1"/>
      <c r="BUP38" s="1"/>
      <c r="BUQ38" s="1"/>
      <c r="BUR38" s="1"/>
      <c r="BUS38" s="1"/>
      <c r="BUT38" s="1"/>
      <c r="BUU38" s="1"/>
      <c r="BUV38" s="1"/>
      <c r="BUW38" s="1"/>
      <c r="BUX38" s="1"/>
      <c r="BUY38" s="1"/>
      <c r="BUZ38" s="1"/>
      <c r="BVA38" s="1"/>
      <c r="BVB38" s="1"/>
      <c r="BVC38" s="1"/>
      <c r="BVD38" s="1"/>
      <c r="BVE38" s="1"/>
      <c r="BVF38" s="1"/>
      <c r="BVG38" s="1"/>
      <c r="BVH38" s="1"/>
      <c r="BVI38" s="1"/>
      <c r="BVJ38" s="1"/>
      <c r="BVK38" s="1"/>
      <c r="BVL38" s="1"/>
      <c r="BVM38" s="1"/>
      <c r="BVN38" s="1"/>
      <c r="BVO38" s="1"/>
      <c r="BVP38" s="1"/>
      <c r="BVQ38" s="1"/>
      <c r="BVR38" s="1"/>
      <c r="BVS38" s="1"/>
      <c r="BVT38" s="1"/>
      <c r="BVU38" s="1"/>
      <c r="BVV38" s="1"/>
      <c r="BVW38" s="1"/>
      <c r="BVX38" s="1"/>
      <c r="BVY38" s="1"/>
      <c r="BVZ38" s="1"/>
      <c r="BWA38" s="1"/>
      <c r="BWB38" s="1"/>
      <c r="BWC38" s="1"/>
      <c r="BWD38" s="1"/>
      <c r="BWE38" s="1"/>
      <c r="BWF38" s="1"/>
      <c r="BWG38" s="1"/>
      <c r="BWH38" s="1"/>
      <c r="BWI38" s="1"/>
      <c r="BWJ38" s="1"/>
      <c r="BWK38" s="1"/>
      <c r="BWL38" s="1"/>
      <c r="BWM38" s="1"/>
      <c r="BWN38" s="1"/>
      <c r="BWO38" s="1"/>
      <c r="BWP38" s="1"/>
      <c r="BWQ38" s="1"/>
      <c r="BWR38" s="1"/>
      <c r="BWS38" s="1"/>
      <c r="BWT38" s="1"/>
      <c r="BWU38" s="1"/>
      <c r="BWV38" s="1"/>
      <c r="BWW38" s="1"/>
      <c r="BWX38" s="1"/>
      <c r="BWY38" s="1"/>
      <c r="BWZ38" s="1"/>
      <c r="BXA38" s="1"/>
      <c r="BXB38" s="1"/>
      <c r="BXC38" s="1"/>
      <c r="BXD38" s="1"/>
      <c r="BXE38" s="1"/>
      <c r="BXF38" s="1"/>
      <c r="BXG38" s="1"/>
      <c r="BXH38" s="1"/>
      <c r="BXI38" s="1"/>
      <c r="BXJ38" s="1"/>
      <c r="BXK38" s="1"/>
      <c r="BXL38" s="1"/>
      <c r="BXM38" s="1"/>
      <c r="BXN38" s="1"/>
      <c r="BXO38" s="1"/>
      <c r="BXP38" s="1"/>
      <c r="BXQ38" s="1"/>
      <c r="BXR38" s="1"/>
      <c r="BXS38" s="1"/>
      <c r="BXT38" s="1"/>
      <c r="BXU38" s="1"/>
      <c r="BXV38" s="1"/>
      <c r="BXW38" s="1"/>
      <c r="BXX38" s="1"/>
      <c r="BXY38" s="1"/>
    </row>
    <row r="39" spans="1:2001" s="62" customFormat="1" thickBot="1" x14ac:dyDescent="0.35">
      <c r="A39" s="62" t="s">
        <v>140</v>
      </c>
      <c r="B39" s="28" t="s">
        <v>32</v>
      </c>
      <c r="C39" s="28" t="s">
        <v>32</v>
      </c>
      <c r="D39" s="28" t="s">
        <v>32</v>
      </c>
      <c r="E39" s="28" t="s">
        <v>32</v>
      </c>
      <c r="F39" s="28" t="s">
        <v>32</v>
      </c>
      <c r="G39" s="71" t="s">
        <v>113</v>
      </c>
      <c r="H39" s="79">
        <f>H41</f>
        <v>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  <c r="AMK39" s="1"/>
      <c r="AML39" s="1"/>
      <c r="AMM39" s="1"/>
      <c r="AMN39" s="1"/>
      <c r="AMO39" s="1"/>
      <c r="AMP39" s="1"/>
      <c r="AMQ39" s="1"/>
      <c r="AMR39" s="1"/>
      <c r="AMS39" s="1"/>
      <c r="AMT39" s="1"/>
      <c r="AMU39" s="1"/>
      <c r="AMV39" s="1"/>
      <c r="AMW39" s="1"/>
      <c r="AMX39" s="1"/>
      <c r="AMY39" s="1"/>
      <c r="AMZ39" s="1"/>
      <c r="ANA39" s="1"/>
      <c r="ANB39" s="1"/>
      <c r="ANC39" s="1"/>
      <c r="AND39" s="1"/>
      <c r="ANE39" s="1"/>
      <c r="ANF39" s="1"/>
      <c r="ANG39" s="1"/>
      <c r="ANH39" s="1"/>
      <c r="ANI39" s="1"/>
      <c r="ANJ39" s="1"/>
      <c r="ANK39" s="1"/>
      <c r="ANL39" s="1"/>
      <c r="ANM39" s="1"/>
      <c r="ANN39" s="1"/>
      <c r="ANO39" s="1"/>
      <c r="ANP39" s="1"/>
      <c r="ANQ39" s="1"/>
      <c r="ANR39" s="1"/>
      <c r="ANS39" s="1"/>
      <c r="ANT39" s="1"/>
      <c r="ANU39" s="1"/>
      <c r="ANV39" s="1"/>
      <c r="ANW39" s="1"/>
      <c r="ANX39" s="1"/>
      <c r="ANY39" s="1"/>
      <c r="ANZ39" s="1"/>
      <c r="AOA39" s="1"/>
      <c r="AOB39" s="1"/>
      <c r="AOC39" s="1"/>
      <c r="AOD39" s="1"/>
      <c r="AOE39" s="1"/>
      <c r="AOF39" s="1"/>
      <c r="AOG39" s="1"/>
      <c r="AOH39" s="1"/>
      <c r="AOI39" s="1"/>
      <c r="AOJ39" s="1"/>
      <c r="AOK39" s="1"/>
      <c r="AOL39" s="1"/>
      <c r="AOM39" s="1"/>
      <c r="AON39" s="1"/>
      <c r="AOO39" s="1"/>
      <c r="AOP39" s="1"/>
      <c r="AOQ39" s="1"/>
      <c r="AOR39" s="1"/>
      <c r="AOS39" s="1"/>
      <c r="AOT39" s="1"/>
      <c r="AOU39" s="1"/>
      <c r="AOV39" s="1"/>
      <c r="AOW39" s="1"/>
      <c r="AOX39" s="1"/>
      <c r="AOY39" s="1"/>
      <c r="AOZ39" s="1"/>
      <c r="APA39" s="1"/>
      <c r="APB39" s="1"/>
      <c r="APC39" s="1"/>
      <c r="APD39" s="1"/>
      <c r="APE39" s="1"/>
      <c r="APF39" s="1"/>
      <c r="APG39" s="1"/>
      <c r="APH39" s="1"/>
      <c r="API39" s="1"/>
      <c r="APJ39" s="1"/>
      <c r="APK39" s="1"/>
      <c r="APL39" s="1"/>
      <c r="APM39" s="1"/>
      <c r="APN39" s="1"/>
      <c r="APO39" s="1"/>
      <c r="APP39" s="1"/>
      <c r="APQ39" s="1"/>
      <c r="APR39" s="1"/>
      <c r="APS39" s="1"/>
      <c r="APT39" s="1"/>
      <c r="APU39" s="1"/>
      <c r="APV39" s="1"/>
      <c r="APW39" s="1"/>
      <c r="APX39" s="1"/>
      <c r="APY39" s="1"/>
      <c r="APZ39" s="1"/>
      <c r="AQA39" s="1"/>
      <c r="AQB39" s="1"/>
      <c r="AQC39" s="1"/>
      <c r="AQD39" s="1"/>
      <c r="AQE39" s="1"/>
      <c r="AQF39" s="1"/>
      <c r="AQG39" s="1"/>
      <c r="AQH39" s="1"/>
      <c r="AQI39" s="1"/>
      <c r="AQJ39" s="1"/>
      <c r="AQK39" s="1"/>
      <c r="AQL39" s="1"/>
      <c r="AQM39" s="1"/>
      <c r="AQN39" s="1"/>
      <c r="AQO39" s="1"/>
      <c r="AQP39" s="1"/>
      <c r="AQQ39" s="1"/>
      <c r="AQR39" s="1"/>
      <c r="AQS39" s="1"/>
      <c r="AQT39" s="1"/>
      <c r="AQU39" s="1"/>
      <c r="AQV39" s="1"/>
      <c r="AQW39" s="1"/>
      <c r="AQX39" s="1"/>
      <c r="AQY39" s="1"/>
      <c r="AQZ39" s="1"/>
      <c r="ARA39" s="1"/>
      <c r="ARB39" s="1"/>
      <c r="ARC39" s="1"/>
      <c r="ARD39" s="1"/>
      <c r="ARE39" s="1"/>
      <c r="ARF39" s="1"/>
      <c r="ARG39" s="1"/>
      <c r="ARH39" s="1"/>
      <c r="ARI39" s="1"/>
      <c r="ARJ39" s="1"/>
      <c r="ARK39" s="1"/>
      <c r="ARL39" s="1"/>
      <c r="ARM39" s="1"/>
      <c r="ARN39" s="1"/>
      <c r="ARO39" s="1"/>
      <c r="ARP39" s="1"/>
      <c r="ARQ39" s="1"/>
      <c r="ARR39" s="1"/>
      <c r="ARS39" s="1"/>
      <c r="ART39" s="1"/>
      <c r="ARU39" s="1"/>
      <c r="ARV39" s="1"/>
      <c r="ARW39" s="1"/>
      <c r="ARX39" s="1"/>
      <c r="ARY39" s="1"/>
      <c r="ARZ39" s="1"/>
      <c r="ASA39" s="1"/>
      <c r="ASB39" s="1"/>
      <c r="ASC39" s="1"/>
      <c r="ASD39" s="1"/>
      <c r="ASE39" s="1"/>
      <c r="ASF39" s="1"/>
      <c r="ASG39" s="1"/>
      <c r="ASH39" s="1"/>
      <c r="ASI39" s="1"/>
      <c r="ASJ39" s="1"/>
      <c r="ASK39" s="1"/>
      <c r="ASL39" s="1"/>
      <c r="ASM39" s="1"/>
      <c r="ASN39" s="1"/>
      <c r="ASO39" s="1"/>
      <c r="ASP39" s="1"/>
      <c r="ASQ39" s="1"/>
      <c r="ASR39" s="1"/>
      <c r="ASS39" s="1"/>
      <c r="AST39" s="1"/>
      <c r="ASU39" s="1"/>
      <c r="ASV39" s="1"/>
      <c r="ASW39" s="1"/>
      <c r="ASX39" s="1"/>
      <c r="ASY39" s="1"/>
      <c r="ASZ39" s="1"/>
      <c r="ATA39" s="1"/>
      <c r="ATB39" s="1"/>
      <c r="ATC39" s="1"/>
      <c r="ATD39" s="1"/>
      <c r="ATE39" s="1"/>
      <c r="ATF39" s="1"/>
      <c r="ATG39" s="1"/>
      <c r="ATH39" s="1"/>
      <c r="ATI39" s="1"/>
      <c r="ATJ39" s="1"/>
      <c r="ATK39" s="1"/>
      <c r="ATL39" s="1"/>
      <c r="ATM39" s="1"/>
      <c r="ATN39" s="1"/>
      <c r="ATO39" s="1"/>
      <c r="ATP39" s="1"/>
      <c r="ATQ39" s="1"/>
      <c r="ATR39" s="1"/>
      <c r="ATS39" s="1"/>
      <c r="ATT39" s="1"/>
      <c r="ATU39" s="1"/>
      <c r="ATV39" s="1"/>
      <c r="ATW39" s="1"/>
      <c r="ATX39" s="1"/>
      <c r="ATY39" s="1"/>
      <c r="ATZ39" s="1"/>
      <c r="AUA39" s="1"/>
      <c r="AUB39" s="1"/>
      <c r="AUC39" s="1"/>
      <c r="AUD39" s="1"/>
      <c r="AUE39" s="1"/>
      <c r="AUF39" s="1"/>
      <c r="AUG39" s="1"/>
      <c r="AUH39" s="1"/>
      <c r="AUI39" s="1"/>
      <c r="AUJ39" s="1"/>
      <c r="AUK39" s="1"/>
      <c r="AUL39" s="1"/>
      <c r="AUM39" s="1"/>
      <c r="AUN39" s="1"/>
      <c r="AUO39" s="1"/>
      <c r="AUP39" s="1"/>
      <c r="AUQ39" s="1"/>
      <c r="AUR39" s="1"/>
      <c r="AUS39" s="1"/>
      <c r="AUT39" s="1"/>
      <c r="AUU39" s="1"/>
      <c r="AUV39" s="1"/>
      <c r="AUW39" s="1"/>
      <c r="AUX39" s="1"/>
      <c r="AUY39" s="1"/>
      <c r="AUZ39" s="1"/>
      <c r="AVA39" s="1"/>
      <c r="AVB39" s="1"/>
      <c r="AVC39" s="1"/>
      <c r="AVD39" s="1"/>
      <c r="AVE39" s="1"/>
      <c r="AVF39" s="1"/>
      <c r="AVG39" s="1"/>
      <c r="AVH39" s="1"/>
      <c r="AVI39" s="1"/>
      <c r="AVJ39" s="1"/>
      <c r="AVK39" s="1"/>
      <c r="AVL39" s="1"/>
      <c r="AVM39" s="1"/>
      <c r="AVN39" s="1"/>
      <c r="AVO39" s="1"/>
      <c r="AVP39" s="1"/>
      <c r="AVQ39" s="1"/>
      <c r="AVR39" s="1"/>
      <c r="AVS39" s="1"/>
      <c r="AVT39" s="1"/>
      <c r="AVU39" s="1"/>
      <c r="AVV39" s="1"/>
      <c r="AVW39" s="1"/>
      <c r="AVX39" s="1"/>
      <c r="AVY39" s="1"/>
      <c r="AVZ39" s="1"/>
      <c r="AWA39" s="1"/>
      <c r="AWB39" s="1"/>
      <c r="AWC39" s="1"/>
      <c r="AWD39" s="1"/>
      <c r="AWE39" s="1"/>
      <c r="AWF39" s="1"/>
      <c r="AWG39" s="1"/>
      <c r="AWH39" s="1"/>
      <c r="AWI39" s="1"/>
      <c r="AWJ39" s="1"/>
      <c r="AWK39" s="1"/>
      <c r="AWL39" s="1"/>
      <c r="AWM39" s="1"/>
      <c r="AWN39" s="1"/>
      <c r="AWO39" s="1"/>
      <c r="AWP39" s="1"/>
      <c r="AWQ39" s="1"/>
      <c r="AWR39" s="1"/>
      <c r="AWS39" s="1"/>
      <c r="AWT39" s="1"/>
      <c r="AWU39" s="1"/>
      <c r="AWV39" s="1"/>
      <c r="AWW39" s="1"/>
      <c r="AWX39" s="1"/>
      <c r="AWY39" s="1"/>
      <c r="AWZ39" s="1"/>
      <c r="AXA39" s="1"/>
      <c r="AXB39" s="1"/>
      <c r="AXC39" s="1"/>
      <c r="AXD39" s="1"/>
      <c r="AXE39" s="1"/>
      <c r="AXF39" s="1"/>
      <c r="AXG39" s="1"/>
      <c r="AXH39" s="1"/>
      <c r="AXI39" s="1"/>
      <c r="AXJ39" s="1"/>
      <c r="AXK39" s="1"/>
      <c r="AXL39" s="1"/>
      <c r="AXM39" s="1"/>
      <c r="AXN39" s="1"/>
      <c r="AXO39" s="1"/>
      <c r="AXP39" s="1"/>
      <c r="AXQ39" s="1"/>
      <c r="AXR39" s="1"/>
      <c r="AXS39" s="1"/>
      <c r="AXT39" s="1"/>
      <c r="AXU39" s="1"/>
      <c r="AXV39" s="1"/>
      <c r="AXW39" s="1"/>
      <c r="AXX39" s="1"/>
      <c r="AXY39" s="1"/>
      <c r="AXZ39" s="1"/>
      <c r="AYA39" s="1"/>
      <c r="AYB39" s="1"/>
      <c r="AYC39" s="1"/>
      <c r="AYD39" s="1"/>
      <c r="AYE39" s="1"/>
      <c r="AYF39" s="1"/>
      <c r="AYG39" s="1"/>
      <c r="AYH39" s="1"/>
      <c r="AYI39" s="1"/>
      <c r="AYJ39" s="1"/>
      <c r="AYK39" s="1"/>
      <c r="AYL39" s="1"/>
      <c r="AYM39" s="1"/>
      <c r="AYN39" s="1"/>
      <c r="AYO39" s="1"/>
      <c r="AYP39" s="1"/>
      <c r="AYQ39" s="1"/>
      <c r="AYR39" s="1"/>
      <c r="AYS39" s="1"/>
      <c r="AYT39" s="1"/>
      <c r="AYU39" s="1"/>
      <c r="AYV39" s="1"/>
      <c r="AYW39" s="1"/>
      <c r="AYX39" s="1"/>
      <c r="AYY39" s="1"/>
      <c r="AYZ39" s="1"/>
      <c r="AZA39" s="1"/>
      <c r="AZB39" s="1"/>
      <c r="AZC39" s="1"/>
      <c r="AZD39" s="1"/>
      <c r="AZE39" s="1"/>
      <c r="AZF39" s="1"/>
      <c r="AZG39" s="1"/>
      <c r="AZH39" s="1"/>
      <c r="AZI39" s="1"/>
      <c r="AZJ39" s="1"/>
      <c r="AZK39" s="1"/>
      <c r="AZL39" s="1"/>
      <c r="AZM39" s="1"/>
      <c r="AZN39" s="1"/>
      <c r="AZO39" s="1"/>
      <c r="AZP39" s="1"/>
      <c r="AZQ39" s="1"/>
      <c r="AZR39" s="1"/>
      <c r="AZS39" s="1"/>
      <c r="AZT39" s="1"/>
      <c r="AZU39" s="1"/>
      <c r="AZV39" s="1"/>
      <c r="AZW39" s="1"/>
      <c r="AZX39" s="1"/>
      <c r="AZY39" s="1"/>
      <c r="AZZ39" s="1"/>
      <c r="BAA39" s="1"/>
      <c r="BAB39" s="1"/>
      <c r="BAC39" s="1"/>
      <c r="BAD39" s="1"/>
      <c r="BAE39" s="1"/>
      <c r="BAF39" s="1"/>
      <c r="BAG39" s="1"/>
      <c r="BAH39" s="1"/>
      <c r="BAI39" s="1"/>
      <c r="BAJ39" s="1"/>
      <c r="BAK39" s="1"/>
      <c r="BAL39" s="1"/>
      <c r="BAM39" s="1"/>
      <c r="BAN39" s="1"/>
      <c r="BAO39" s="1"/>
      <c r="BAP39" s="1"/>
      <c r="BAQ39" s="1"/>
      <c r="BAR39" s="1"/>
      <c r="BAS39" s="1"/>
      <c r="BAT39" s="1"/>
      <c r="BAU39" s="1"/>
      <c r="BAV39" s="1"/>
      <c r="BAW39" s="1"/>
      <c r="BAX39" s="1"/>
      <c r="BAY39" s="1"/>
      <c r="BAZ39" s="1"/>
      <c r="BBA39" s="1"/>
      <c r="BBB39" s="1"/>
      <c r="BBC39" s="1"/>
      <c r="BBD39" s="1"/>
      <c r="BBE39" s="1"/>
      <c r="BBF39" s="1"/>
      <c r="BBG39" s="1"/>
      <c r="BBH39" s="1"/>
      <c r="BBI39" s="1"/>
      <c r="BBJ39" s="1"/>
      <c r="BBK39" s="1"/>
      <c r="BBL39" s="1"/>
      <c r="BBM39" s="1"/>
      <c r="BBN39" s="1"/>
      <c r="BBO39" s="1"/>
      <c r="BBP39" s="1"/>
      <c r="BBQ39" s="1"/>
      <c r="BBR39" s="1"/>
      <c r="BBS39" s="1"/>
      <c r="BBT39" s="1"/>
      <c r="BBU39" s="1"/>
      <c r="BBV39" s="1"/>
      <c r="BBW39" s="1"/>
      <c r="BBX39" s="1"/>
      <c r="BBY39" s="1"/>
      <c r="BBZ39" s="1"/>
      <c r="BCA39" s="1"/>
      <c r="BCB39" s="1"/>
      <c r="BCC39" s="1"/>
      <c r="BCD39" s="1"/>
      <c r="BCE39" s="1"/>
      <c r="BCF39" s="1"/>
      <c r="BCG39" s="1"/>
      <c r="BCH39" s="1"/>
      <c r="BCI39" s="1"/>
      <c r="BCJ39" s="1"/>
      <c r="BCK39" s="1"/>
      <c r="BCL39" s="1"/>
      <c r="BCM39" s="1"/>
      <c r="BCN39" s="1"/>
      <c r="BCO39" s="1"/>
      <c r="BCP39" s="1"/>
      <c r="BCQ39" s="1"/>
      <c r="BCR39" s="1"/>
      <c r="BCS39" s="1"/>
      <c r="BCT39" s="1"/>
      <c r="BCU39" s="1"/>
      <c r="BCV39" s="1"/>
      <c r="BCW39" s="1"/>
      <c r="BCX39" s="1"/>
      <c r="BCY39" s="1"/>
      <c r="BCZ39" s="1"/>
      <c r="BDA39" s="1"/>
      <c r="BDB39" s="1"/>
      <c r="BDC39" s="1"/>
      <c r="BDD39" s="1"/>
      <c r="BDE39" s="1"/>
      <c r="BDF39" s="1"/>
      <c r="BDG39" s="1"/>
      <c r="BDH39" s="1"/>
      <c r="BDI39" s="1"/>
      <c r="BDJ39" s="1"/>
      <c r="BDK39" s="1"/>
      <c r="BDL39" s="1"/>
      <c r="BDM39" s="1"/>
      <c r="BDN39" s="1"/>
      <c r="BDO39" s="1"/>
      <c r="BDP39" s="1"/>
      <c r="BDQ39" s="1"/>
      <c r="BDR39" s="1"/>
      <c r="BDS39" s="1"/>
      <c r="BDT39" s="1"/>
      <c r="BDU39" s="1"/>
      <c r="BDV39" s="1"/>
      <c r="BDW39" s="1"/>
      <c r="BDX39" s="1"/>
      <c r="BDY39" s="1"/>
      <c r="BDZ39" s="1"/>
      <c r="BEA39" s="1"/>
      <c r="BEB39" s="1"/>
      <c r="BEC39" s="1"/>
      <c r="BED39" s="1"/>
      <c r="BEE39" s="1"/>
      <c r="BEF39" s="1"/>
      <c r="BEG39" s="1"/>
      <c r="BEH39" s="1"/>
      <c r="BEI39" s="1"/>
      <c r="BEJ39" s="1"/>
      <c r="BEK39" s="1"/>
      <c r="BEL39" s="1"/>
      <c r="BEM39" s="1"/>
      <c r="BEN39" s="1"/>
      <c r="BEO39" s="1"/>
      <c r="BEP39" s="1"/>
      <c r="BEQ39" s="1"/>
      <c r="BER39" s="1"/>
      <c r="BES39" s="1"/>
      <c r="BET39" s="1"/>
      <c r="BEU39" s="1"/>
      <c r="BEV39" s="1"/>
      <c r="BEW39" s="1"/>
      <c r="BEX39" s="1"/>
      <c r="BEY39" s="1"/>
      <c r="BEZ39" s="1"/>
      <c r="BFA39" s="1"/>
      <c r="BFB39" s="1"/>
      <c r="BFC39" s="1"/>
      <c r="BFD39" s="1"/>
      <c r="BFE39" s="1"/>
      <c r="BFF39" s="1"/>
      <c r="BFG39" s="1"/>
      <c r="BFH39" s="1"/>
      <c r="BFI39" s="1"/>
      <c r="BFJ39" s="1"/>
      <c r="BFK39" s="1"/>
      <c r="BFL39" s="1"/>
      <c r="BFM39" s="1"/>
      <c r="BFN39" s="1"/>
      <c r="BFO39" s="1"/>
      <c r="BFP39" s="1"/>
      <c r="BFQ39" s="1"/>
      <c r="BFR39" s="1"/>
      <c r="BFS39" s="1"/>
      <c r="BFT39" s="1"/>
      <c r="BFU39" s="1"/>
      <c r="BFV39" s="1"/>
      <c r="BFW39" s="1"/>
      <c r="BFX39" s="1"/>
      <c r="BFY39" s="1"/>
      <c r="BFZ39" s="1"/>
      <c r="BGA39" s="1"/>
      <c r="BGB39" s="1"/>
      <c r="BGC39" s="1"/>
      <c r="BGD39" s="1"/>
      <c r="BGE39" s="1"/>
      <c r="BGF39" s="1"/>
      <c r="BGG39" s="1"/>
      <c r="BGH39" s="1"/>
      <c r="BGI39" s="1"/>
      <c r="BGJ39" s="1"/>
      <c r="BGK39" s="1"/>
      <c r="BGL39" s="1"/>
      <c r="BGM39" s="1"/>
      <c r="BGN39" s="1"/>
      <c r="BGO39" s="1"/>
      <c r="BGP39" s="1"/>
      <c r="BGQ39" s="1"/>
      <c r="BGR39" s="1"/>
      <c r="BGS39" s="1"/>
      <c r="BGT39" s="1"/>
      <c r="BGU39" s="1"/>
      <c r="BGV39" s="1"/>
      <c r="BGW39" s="1"/>
      <c r="BGX39" s="1"/>
      <c r="BGY39" s="1"/>
      <c r="BGZ39" s="1"/>
      <c r="BHA39" s="1"/>
      <c r="BHB39" s="1"/>
      <c r="BHC39" s="1"/>
      <c r="BHD39" s="1"/>
      <c r="BHE39" s="1"/>
      <c r="BHF39" s="1"/>
      <c r="BHG39" s="1"/>
      <c r="BHH39" s="1"/>
      <c r="BHI39" s="1"/>
      <c r="BHJ39" s="1"/>
      <c r="BHK39" s="1"/>
      <c r="BHL39" s="1"/>
      <c r="BHM39" s="1"/>
      <c r="BHN39" s="1"/>
      <c r="BHO39" s="1"/>
      <c r="BHP39" s="1"/>
      <c r="BHQ39" s="1"/>
      <c r="BHR39" s="1"/>
      <c r="BHS39" s="1"/>
      <c r="BHT39" s="1"/>
      <c r="BHU39" s="1"/>
      <c r="BHV39" s="1"/>
      <c r="BHW39" s="1"/>
      <c r="BHX39" s="1"/>
      <c r="BHY39" s="1"/>
      <c r="BHZ39" s="1"/>
      <c r="BIA39" s="1"/>
      <c r="BIB39" s="1"/>
      <c r="BIC39" s="1"/>
      <c r="BID39" s="1"/>
      <c r="BIE39" s="1"/>
      <c r="BIF39" s="1"/>
      <c r="BIG39" s="1"/>
      <c r="BIH39" s="1"/>
      <c r="BII39" s="1"/>
      <c r="BIJ39" s="1"/>
      <c r="BIK39" s="1"/>
      <c r="BIL39" s="1"/>
      <c r="BIM39" s="1"/>
      <c r="BIN39" s="1"/>
      <c r="BIO39" s="1"/>
      <c r="BIP39" s="1"/>
      <c r="BIQ39" s="1"/>
      <c r="BIR39" s="1"/>
      <c r="BIS39" s="1"/>
      <c r="BIT39" s="1"/>
      <c r="BIU39" s="1"/>
      <c r="BIV39" s="1"/>
      <c r="BIW39" s="1"/>
      <c r="BIX39" s="1"/>
      <c r="BIY39" s="1"/>
      <c r="BIZ39" s="1"/>
      <c r="BJA39" s="1"/>
      <c r="BJB39" s="1"/>
      <c r="BJC39" s="1"/>
      <c r="BJD39" s="1"/>
      <c r="BJE39" s="1"/>
      <c r="BJF39" s="1"/>
      <c r="BJG39" s="1"/>
      <c r="BJH39" s="1"/>
      <c r="BJI39" s="1"/>
      <c r="BJJ39" s="1"/>
      <c r="BJK39" s="1"/>
      <c r="BJL39" s="1"/>
      <c r="BJM39" s="1"/>
      <c r="BJN39" s="1"/>
      <c r="BJO39" s="1"/>
      <c r="BJP39" s="1"/>
      <c r="BJQ39" s="1"/>
      <c r="BJR39" s="1"/>
      <c r="BJS39" s="1"/>
      <c r="BJT39" s="1"/>
      <c r="BJU39" s="1"/>
      <c r="BJV39" s="1"/>
      <c r="BJW39" s="1"/>
      <c r="BJX39" s="1"/>
      <c r="BJY39" s="1"/>
      <c r="BJZ39" s="1"/>
      <c r="BKA39" s="1"/>
      <c r="BKB39" s="1"/>
      <c r="BKC39" s="1"/>
      <c r="BKD39" s="1"/>
      <c r="BKE39" s="1"/>
      <c r="BKF39" s="1"/>
      <c r="BKG39" s="1"/>
      <c r="BKH39" s="1"/>
      <c r="BKI39" s="1"/>
      <c r="BKJ39" s="1"/>
      <c r="BKK39" s="1"/>
      <c r="BKL39" s="1"/>
      <c r="BKM39" s="1"/>
      <c r="BKN39" s="1"/>
      <c r="BKO39" s="1"/>
      <c r="BKP39" s="1"/>
      <c r="BKQ39" s="1"/>
      <c r="BKR39" s="1"/>
      <c r="BKS39" s="1"/>
      <c r="BKT39" s="1"/>
      <c r="BKU39" s="1"/>
      <c r="BKV39" s="1"/>
      <c r="BKW39" s="1"/>
      <c r="BKX39" s="1"/>
      <c r="BKY39" s="1"/>
      <c r="BKZ39" s="1"/>
      <c r="BLA39" s="1"/>
      <c r="BLB39" s="1"/>
      <c r="BLC39" s="1"/>
      <c r="BLD39" s="1"/>
      <c r="BLE39" s="1"/>
      <c r="BLF39" s="1"/>
      <c r="BLG39" s="1"/>
      <c r="BLH39" s="1"/>
      <c r="BLI39" s="1"/>
      <c r="BLJ39" s="1"/>
      <c r="BLK39" s="1"/>
      <c r="BLL39" s="1"/>
      <c r="BLM39" s="1"/>
      <c r="BLN39" s="1"/>
      <c r="BLO39" s="1"/>
      <c r="BLP39" s="1"/>
      <c r="BLQ39" s="1"/>
      <c r="BLR39" s="1"/>
      <c r="BLS39" s="1"/>
      <c r="BLT39" s="1"/>
      <c r="BLU39" s="1"/>
      <c r="BLV39" s="1"/>
      <c r="BLW39" s="1"/>
      <c r="BLX39" s="1"/>
      <c r="BLY39" s="1"/>
      <c r="BLZ39" s="1"/>
      <c r="BMA39" s="1"/>
      <c r="BMB39" s="1"/>
      <c r="BMC39" s="1"/>
      <c r="BMD39" s="1"/>
      <c r="BME39" s="1"/>
      <c r="BMF39" s="1"/>
      <c r="BMG39" s="1"/>
      <c r="BMH39" s="1"/>
      <c r="BMI39" s="1"/>
      <c r="BMJ39" s="1"/>
      <c r="BMK39" s="1"/>
      <c r="BML39" s="1"/>
      <c r="BMM39" s="1"/>
      <c r="BMN39" s="1"/>
      <c r="BMO39" s="1"/>
      <c r="BMP39" s="1"/>
      <c r="BMQ39" s="1"/>
      <c r="BMR39" s="1"/>
      <c r="BMS39" s="1"/>
      <c r="BMT39" s="1"/>
      <c r="BMU39" s="1"/>
      <c r="BMV39" s="1"/>
      <c r="BMW39" s="1"/>
      <c r="BMX39" s="1"/>
      <c r="BMY39" s="1"/>
      <c r="BMZ39" s="1"/>
      <c r="BNA39" s="1"/>
      <c r="BNB39" s="1"/>
      <c r="BNC39" s="1"/>
      <c r="BND39" s="1"/>
      <c r="BNE39" s="1"/>
      <c r="BNF39" s="1"/>
      <c r="BNG39" s="1"/>
      <c r="BNH39" s="1"/>
      <c r="BNI39" s="1"/>
      <c r="BNJ39" s="1"/>
      <c r="BNK39" s="1"/>
      <c r="BNL39" s="1"/>
      <c r="BNM39" s="1"/>
      <c r="BNN39" s="1"/>
      <c r="BNO39" s="1"/>
      <c r="BNP39" s="1"/>
      <c r="BNQ39" s="1"/>
      <c r="BNR39" s="1"/>
      <c r="BNS39" s="1"/>
      <c r="BNT39" s="1"/>
      <c r="BNU39" s="1"/>
      <c r="BNV39" s="1"/>
      <c r="BNW39" s="1"/>
      <c r="BNX39" s="1"/>
      <c r="BNY39" s="1"/>
      <c r="BNZ39" s="1"/>
      <c r="BOA39" s="1"/>
      <c r="BOB39" s="1"/>
      <c r="BOC39" s="1"/>
      <c r="BOD39" s="1"/>
      <c r="BOE39" s="1"/>
      <c r="BOF39" s="1"/>
      <c r="BOG39" s="1"/>
      <c r="BOH39" s="1"/>
      <c r="BOI39" s="1"/>
      <c r="BOJ39" s="1"/>
      <c r="BOK39" s="1"/>
      <c r="BOL39" s="1"/>
      <c r="BOM39" s="1"/>
      <c r="BON39" s="1"/>
      <c r="BOO39" s="1"/>
      <c r="BOP39" s="1"/>
      <c r="BOQ39" s="1"/>
      <c r="BOR39" s="1"/>
      <c r="BOS39" s="1"/>
      <c r="BOT39" s="1"/>
      <c r="BOU39" s="1"/>
      <c r="BOV39" s="1"/>
      <c r="BOW39" s="1"/>
      <c r="BOX39" s="1"/>
      <c r="BOY39" s="1"/>
      <c r="BOZ39" s="1"/>
      <c r="BPA39" s="1"/>
      <c r="BPB39" s="1"/>
      <c r="BPC39" s="1"/>
      <c r="BPD39" s="1"/>
      <c r="BPE39" s="1"/>
      <c r="BPF39" s="1"/>
      <c r="BPG39" s="1"/>
      <c r="BPH39" s="1"/>
      <c r="BPI39" s="1"/>
      <c r="BPJ39" s="1"/>
      <c r="BPK39" s="1"/>
      <c r="BPL39" s="1"/>
      <c r="BPM39" s="1"/>
      <c r="BPN39" s="1"/>
      <c r="BPO39" s="1"/>
      <c r="BPP39" s="1"/>
      <c r="BPQ39" s="1"/>
      <c r="BPR39" s="1"/>
      <c r="BPS39" s="1"/>
      <c r="BPT39" s="1"/>
      <c r="BPU39" s="1"/>
      <c r="BPV39" s="1"/>
      <c r="BPW39" s="1"/>
      <c r="BPX39" s="1"/>
      <c r="BPY39" s="1"/>
      <c r="BPZ39" s="1"/>
      <c r="BQA39" s="1"/>
      <c r="BQB39" s="1"/>
      <c r="BQC39" s="1"/>
      <c r="BQD39" s="1"/>
      <c r="BQE39" s="1"/>
      <c r="BQF39" s="1"/>
      <c r="BQG39" s="1"/>
      <c r="BQH39" s="1"/>
      <c r="BQI39" s="1"/>
      <c r="BQJ39" s="1"/>
      <c r="BQK39" s="1"/>
      <c r="BQL39" s="1"/>
      <c r="BQM39" s="1"/>
      <c r="BQN39" s="1"/>
      <c r="BQO39" s="1"/>
      <c r="BQP39" s="1"/>
      <c r="BQQ39" s="1"/>
      <c r="BQR39" s="1"/>
      <c r="BQS39" s="1"/>
      <c r="BQT39" s="1"/>
      <c r="BQU39" s="1"/>
      <c r="BQV39" s="1"/>
      <c r="BQW39" s="1"/>
      <c r="BQX39" s="1"/>
      <c r="BQY39" s="1"/>
      <c r="BQZ39" s="1"/>
      <c r="BRA39" s="1"/>
      <c r="BRB39" s="1"/>
      <c r="BRC39" s="1"/>
      <c r="BRD39" s="1"/>
      <c r="BRE39" s="1"/>
      <c r="BRF39" s="1"/>
      <c r="BRG39" s="1"/>
      <c r="BRH39" s="1"/>
      <c r="BRI39" s="1"/>
      <c r="BRJ39" s="1"/>
      <c r="BRK39" s="1"/>
      <c r="BRL39" s="1"/>
      <c r="BRM39" s="1"/>
      <c r="BRN39" s="1"/>
      <c r="BRO39" s="1"/>
      <c r="BRP39" s="1"/>
      <c r="BRQ39" s="1"/>
      <c r="BRR39" s="1"/>
      <c r="BRS39" s="1"/>
      <c r="BRT39" s="1"/>
      <c r="BRU39" s="1"/>
      <c r="BRV39" s="1"/>
      <c r="BRW39" s="1"/>
      <c r="BRX39" s="1"/>
      <c r="BRY39" s="1"/>
      <c r="BRZ39" s="1"/>
      <c r="BSA39" s="1"/>
      <c r="BSB39" s="1"/>
      <c r="BSC39" s="1"/>
      <c r="BSD39" s="1"/>
      <c r="BSE39" s="1"/>
      <c r="BSF39" s="1"/>
      <c r="BSG39" s="1"/>
      <c r="BSH39" s="1"/>
      <c r="BSI39" s="1"/>
      <c r="BSJ39" s="1"/>
      <c r="BSK39" s="1"/>
      <c r="BSL39" s="1"/>
      <c r="BSM39" s="1"/>
      <c r="BSN39" s="1"/>
      <c r="BSO39" s="1"/>
      <c r="BSP39" s="1"/>
      <c r="BSQ39" s="1"/>
      <c r="BSR39" s="1"/>
      <c r="BSS39" s="1"/>
      <c r="BST39" s="1"/>
      <c r="BSU39" s="1"/>
      <c r="BSV39" s="1"/>
      <c r="BSW39" s="1"/>
      <c r="BSX39" s="1"/>
      <c r="BSY39" s="1"/>
      <c r="BSZ39" s="1"/>
      <c r="BTA39" s="1"/>
      <c r="BTB39" s="1"/>
      <c r="BTC39" s="1"/>
      <c r="BTD39" s="1"/>
      <c r="BTE39" s="1"/>
      <c r="BTF39" s="1"/>
      <c r="BTG39" s="1"/>
      <c r="BTH39" s="1"/>
      <c r="BTI39" s="1"/>
      <c r="BTJ39" s="1"/>
      <c r="BTK39" s="1"/>
      <c r="BTL39" s="1"/>
      <c r="BTM39" s="1"/>
      <c r="BTN39" s="1"/>
      <c r="BTO39" s="1"/>
      <c r="BTP39" s="1"/>
      <c r="BTQ39" s="1"/>
      <c r="BTR39" s="1"/>
      <c r="BTS39" s="1"/>
      <c r="BTT39" s="1"/>
      <c r="BTU39" s="1"/>
      <c r="BTV39" s="1"/>
      <c r="BTW39" s="1"/>
      <c r="BTX39" s="1"/>
      <c r="BTY39" s="1"/>
      <c r="BTZ39" s="1"/>
      <c r="BUA39" s="1"/>
      <c r="BUB39" s="1"/>
      <c r="BUC39" s="1"/>
      <c r="BUD39" s="1"/>
      <c r="BUE39" s="1"/>
      <c r="BUF39" s="1"/>
      <c r="BUG39" s="1"/>
      <c r="BUH39" s="1"/>
      <c r="BUI39" s="1"/>
      <c r="BUJ39" s="1"/>
      <c r="BUK39" s="1"/>
      <c r="BUL39" s="1"/>
      <c r="BUM39" s="1"/>
      <c r="BUN39" s="1"/>
      <c r="BUO39" s="1"/>
      <c r="BUP39" s="1"/>
      <c r="BUQ39" s="1"/>
      <c r="BUR39" s="1"/>
      <c r="BUS39" s="1"/>
      <c r="BUT39" s="1"/>
      <c r="BUU39" s="1"/>
      <c r="BUV39" s="1"/>
      <c r="BUW39" s="1"/>
      <c r="BUX39" s="1"/>
      <c r="BUY39" s="1"/>
      <c r="BUZ39" s="1"/>
      <c r="BVA39" s="1"/>
      <c r="BVB39" s="1"/>
      <c r="BVC39" s="1"/>
      <c r="BVD39" s="1"/>
      <c r="BVE39" s="1"/>
      <c r="BVF39" s="1"/>
      <c r="BVG39" s="1"/>
      <c r="BVH39" s="1"/>
      <c r="BVI39" s="1"/>
      <c r="BVJ39" s="1"/>
      <c r="BVK39" s="1"/>
      <c r="BVL39" s="1"/>
      <c r="BVM39" s="1"/>
      <c r="BVN39" s="1"/>
      <c r="BVO39" s="1"/>
      <c r="BVP39" s="1"/>
      <c r="BVQ39" s="1"/>
      <c r="BVR39" s="1"/>
      <c r="BVS39" s="1"/>
      <c r="BVT39" s="1"/>
      <c r="BVU39" s="1"/>
      <c r="BVV39" s="1"/>
      <c r="BVW39" s="1"/>
      <c r="BVX39" s="1"/>
      <c r="BVY39" s="1"/>
      <c r="BVZ39" s="1"/>
      <c r="BWA39" s="1"/>
      <c r="BWB39" s="1"/>
      <c r="BWC39" s="1"/>
      <c r="BWD39" s="1"/>
      <c r="BWE39" s="1"/>
      <c r="BWF39" s="1"/>
      <c r="BWG39" s="1"/>
      <c r="BWH39" s="1"/>
      <c r="BWI39" s="1"/>
      <c r="BWJ39" s="1"/>
      <c r="BWK39" s="1"/>
      <c r="BWL39" s="1"/>
      <c r="BWM39" s="1"/>
      <c r="BWN39" s="1"/>
      <c r="BWO39" s="1"/>
      <c r="BWP39" s="1"/>
      <c r="BWQ39" s="1"/>
      <c r="BWR39" s="1"/>
      <c r="BWS39" s="1"/>
      <c r="BWT39" s="1"/>
      <c r="BWU39" s="1"/>
      <c r="BWV39" s="1"/>
      <c r="BWW39" s="1"/>
      <c r="BWX39" s="1"/>
      <c r="BWY39" s="1"/>
      <c r="BWZ39" s="1"/>
      <c r="BXA39" s="1"/>
      <c r="BXB39" s="1"/>
      <c r="BXC39" s="1"/>
      <c r="BXD39" s="1"/>
      <c r="BXE39" s="1"/>
      <c r="BXF39" s="1"/>
      <c r="BXG39" s="1"/>
      <c r="BXH39" s="1"/>
      <c r="BXI39" s="1"/>
      <c r="BXJ39" s="1"/>
      <c r="BXK39" s="1"/>
      <c r="BXL39" s="1"/>
      <c r="BXM39" s="1"/>
      <c r="BXN39" s="1"/>
      <c r="BXO39" s="1"/>
      <c r="BXP39" s="1"/>
      <c r="BXQ39" s="1"/>
      <c r="BXR39" s="1"/>
      <c r="BXS39" s="1"/>
      <c r="BXT39" s="1"/>
      <c r="BXU39" s="1"/>
      <c r="BXV39" s="1"/>
      <c r="BXW39" s="1"/>
      <c r="BXX39" s="1"/>
      <c r="BXY39" s="1"/>
    </row>
    <row r="40" spans="1:2001" s="62" customFormat="1" ht="15.75" hidden="1" thickBot="1" x14ac:dyDescent="0.3">
      <c r="A40" s="62" t="s">
        <v>21</v>
      </c>
      <c r="B40" s="67">
        <f>VLOOKUP(B39,'neighb_look up tables'!$A$39:$B$54,2,FALSE)</f>
        <v>0</v>
      </c>
      <c r="C40" s="67">
        <f>VLOOKUP(C39,'neighb_look up tables'!$A$39:$B$54,2,FALSE)</f>
        <v>0</v>
      </c>
      <c r="D40" s="67">
        <f>VLOOKUP(D39,'neighb_look up tables'!$A$39:$B$54,2,FALSE)</f>
        <v>0</v>
      </c>
      <c r="E40" s="67">
        <f>VLOOKUP(E39,'neighb_look up tables'!$A$39:$B$54,2,FALSE)</f>
        <v>0</v>
      </c>
      <c r="F40" s="67">
        <f>VLOOKUP(F39,'neighb_look up tables'!$A$39:$B$54,2,FALSE)</f>
        <v>0</v>
      </c>
      <c r="G40" s="60"/>
      <c r="H40" s="6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  <c r="AMK40" s="1"/>
      <c r="AML40" s="1"/>
      <c r="AMM40" s="1"/>
      <c r="AMN40" s="1"/>
      <c r="AMO40" s="1"/>
      <c r="AMP40" s="1"/>
      <c r="AMQ40" s="1"/>
      <c r="AMR40" s="1"/>
      <c r="AMS40" s="1"/>
      <c r="AMT40" s="1"/>
      <c r="AMU40" s="1"/>
      <c r="AMV40" s="1"/>
      <c r="AMW40" s="1"/>
      <c r="AMX40" s="1"/>
      <c r="AMY40" s="1"/>
      <c r="AMZ40" s="1"/>
      <c r="ANA40" s="1"/>
      <c r="ANB40" s="1"/>
      <c r="ANC40" s="1"/>
      <c r="AND40" s="1"/>
      <c r="ANE40" s="1"/>
      <c r="ANF40" s="1"/>
      <c r="ANG40" s="1"/>
      <c r="ANH40" s="1"/>
      <c r="ANI40" s="1"/>
      <c r="ANJ40" s="1"/>
      <c r="ANK40" s="1"/>
      <c r="ANL40" s="1"/>
      <c r="ANM40" s="1"/>
      <c r="ANN40" s="1"/>
      <c r="ANO40" s="1"/>
      <c r="ANP40" s="1"/>
      <c r="ANQ40" s="1"/>
      <c r="ANR40" s="1"/>
      <c r="ANS40" s="1"/>
      <c r="ANT40" s="1"/>
      <c r="ANU40" s="1"/>
      <c r="ANV40" s="1"/>
      <c r="ANW40" s="1"/>
      <c r="ANX40" s="1"/>
      <c r="ANY40" s="1"/>
      <c r="ANZ40" s="1"/>
      <c r="AOA40" s="1"/>
      <c r="AOB40" s="1"/>
      <c r="AOC40" s="1"/>
      <c r="AOD40" s="1"/>
      <c r="AOE40" s="1"/>
      <c r="AOF40" s="1"/>
      <c r="AOG40" s="1"/>
      <c r="AOH40" s="1"/>
      <c r="AOI40" s="1"/>
      <c r="AOJ40" s="1"/>
      <c r="AOK40" s="1"/>
      <c r="AOL40" s="1"/>
      <c r="AOM40" s="1"/>
      <c r="AON40" s="1"/>
      <c r="AOO40" s="1"/>
      <c r="AOP40" s="1"/>
      <c r="AOQ40" s="1"/>
      <c r="AOR40" s="1"/>
      <c r="AOS40" s="1"/>
      <c r="AOT40" s="1"/>
      <c r="AOU40" s="1"/>
      <c r="AOV40" s="1"/>
      <c r="AOW40" s="1"/>
      <c r="AOX40" s="1"/>
      <c r="AOY40" s="1"/>
      <c r="AOZ40" s="1"/>
      <c r="APA40" s="1"/>
      <c r="APB40" s="1"/>
      <c r="APC40" s="1"/>
      <c r="APD40" s="1"/>
      <c r="APE40" s="1"/>
      <c r="APF40" s="1"/>
      <c r="APG40" s="1"/>
      <c r="APH40" s="1"/>
      <c r="API40" s="1"/>
      <c r="APJ40" s="1"/>
      <c r="APK40" s="1"/>
      <c r="APL40" s="1"/>
      <c r="APM40" s="1"/>
      <c r="APN40" s="1"/>
      <c r="APO40" s="1"/>
      <c r="APP40" s="1"/>
      <c r="APQ40" s="1"/>
      <c r="APR40" s="1"/>
      <c r="APS40" s="1"/>
      <c r="APT40" s="1"/>
      <c r="APU40" s="1"/>
      <c r="APV40" s="1"/>
      <c r="APW40" s="1"/>
      <c r="APX40" s="1"/>
      <c r="APY40" s="1"/>
      <c r="APZ40" s="1"/>
      <c r="AQA40" s="1"/>
      <c r="AQB40" s="1"/>
      <c r="AQC40" s="1"/>
      <c r="AQD40" s="1"/>
      <c r="AQE40" s="1"/>
      <c r="AQF40" s="1"/>
      <c r="AQG40" s="1"/>
      <c r="AQH40" s="1"/>
      <c r="AQI40" s="1"/>
      <c r="AQJ40" s="1"/>
      <c r="AQK40" s="1"/>
      <c r="AQL40" s="1"/>
      <c r="AQM40" s="1"/>
      <c r="AQN40" s="1"/>
      <c r="AQO40" s="1"/>
      <c r="AQP40" s="1"/>
      <c r="AQQ40" s="1"/>
      <c r="AQR40" s="1"/>
      <c r="AQS40" s="1"/>
      <c r="AQT40" s="1"/>
      <c r="AQU40" s="1"/>
      <c r="AQV40" s="1"/>
      <c r="AQW40" s="1"/>
      <c r="AQX40" s="1"/>
      <c r="AQY40" s="1"/>
      <c r="AQZ40" s="1"/>
      <c r="ARA40" s="1"/>
      <c r="ARB40" s="1"/>
      <c r="ARC40" s="1"/>
      <c r="ARD40" s="1"/>
      <c r="ARE40" s="1"/>
      <c r="ARF40" s="1"/>
      <c r="ARG40" s="1"/>
      <c r="ARH40" s="1"/>
      <c r="ARI40" s="1"/>
      <c r="ARJ40" s="1"/>
      <c r="ARK40" s="1"/>
      <c r="ARL40" s="1"/>
      <c r="ARM40" s="1"/>
      <c r="ARN40" s="1"/>
      <c r="ARO40" s="1"/>
      <c r="ARP40" s="1"/>
      <c r="ARQ40" s="1"/>
      <c r="ARR40" s="1"/>
      <c r="ARS40" s="1"/>
      <c r="ART40" s="1"/>
      <c r="ARU40" s="1"/>
      <c r="ARV40" s="1"/>
      <c r="ARW40" s="1"/>
      <c r="ARX40" s="1"/>
      <c r="ARY40" s="1"/>
      <c r="ARZ40" s="1"/>
      <c r="ASA40" s="1"/>
      <c r="ASB40" s="1"/>
      <c r="ASC40" s="1"/>
      <c r="ASD40" s="1"/>
      <c r="ASE40" s="1"/>
      <c r="ASF40" s="1"/>
      <c r="ASG40" s="1"/>
      <c r="ASH40" s="1"/>
      <c r="ASI40" s="1"/>
      <c r="ASJ40" s="1"/>
      <c r="ASK40" s="1"/>
      <c r="ASL40" s="1"/>
      <c r="ASM40" s="1"/>
      <c r="ASN40" s="1"/>
      <c r="ASO40" s="1"/>
      <c r="ASP40" s="1"/>
      <c r="ASQ40" s="1"/>
      <c r="ASR40" s="1"/>
      <c r="ASS40" s="1"/>
      <c r="AST40" s="1"/>
      <c r="ASU40" s="1"/>
      <c r="ASV40" s="1"/>
      <c r="ASW40" s="1"/>
      <c r="ASX40" s="1"/>
      <c r="ASY40" s="1"/>
      <c r="ASZ40" s="1"/>
      <c r="ATA40" s="1"/>
      <c r="ATB40" s="1"/>
      <c r="ATC40" s="1"/>
      <c r="ATD40" s="1"/>
      <c r="ATE40" s="1"/>
      <c r="ATF40" s="1"/>
      <c r="ATG40" s="1"/>
      <c r="ATH40" s="1"/>
      <c r="ATI40" s="1"/>
      <c r="ATJ40" s="1"/>
      <c r="ATK40" s="1"/>
      <c r="ATL40" s="1"/>
      <c r="ATM40" s="1"/>
      <c r="ATN40" s="1"/>
      <c r="ATO40" s="1"/>
      <c r="ATP40" s="1"/>
      <c r="ATQ40" s="1"/>
      <c r="ATR40" s="1"/>
      <c r="ATS40" s="1"/>
      <c r="ATT40" s="1"/>
      <c r="ATU40" s="1"/>
      <c r="ATV40" s="1"/>
      <c r="ATW40" s="1"/>
      <c r="ATX40" s="1"/>
      <c r="ATY40" s="1"/>
      <c r="ATZ40" s="1"/>
      <c r="AUA40" s="1"/>
      <c r="AUB40" s="1"/>
      <c r="AUC40" s="1"/>
      <c r="AUD40" s="1"/>
      <c r="AUE40" s="1"/>
      <c r="AUF40" s="1"/>
      <c r="AUG40" s="1"/>
      <c r="AUH40" s="1"/>
      <c r="AUI40" s="1"/>
      <c r="AUJ40" s="1"/>
      <c r="AUK40" s="1"/>
      <c r="AUL40" s="1"/>
      <c r="AUM40" s="1"/>
      <c r="AUN40" s="1"/>
      <c r="AUO40" s="1"/>
      <c r="AUP40" s="1"/>
      <c r="AUQ40" s="1"/>
      <c r="AUR40" s="1"/>
      <c r="AUS40" s="1"/>
      <c r="AUT40" s="1"/>
      <c r="AUU40" s="1"/>
      <c r="AUV40" s="1"/>
      <c r="AUW40" s="1"/>
      <c r="AUX40" s="1"/>
      <c r="AUY40" s="1"/>
      <c r="AUZ40" s="1"/>
      <c r="AVA40" s="1"/>
      <c r="AVB40" s="1"/>
      <c r="AVC40" s="1"/>
      <c r="AVD40" s="1"/>
      <c r="AVE40" s="1"/>
      <c r="AVF40" s="1"/>
      <c r="AVG40" s="1"/>
      <c r="AVH40" s="1"/>
      <c r="AVI40" s="1"/>
      <c r="AVJ40" s="1"/>
      <c r="AVK40" s="1"/>
      <c r="AVL40" s="1"/>
      <c r="AVM40" s="1"/>
      <c r="AVN40" s="1"/>
      <c r="AVO40" s="1"/>
      <c r="AVP40" s="1"/>
      <c r="AVQ40" s="1"/>
      <c r="AVR40" s="1"/>
      <c r="AVS40" s="1"/>
      <c r="AVT40" s="1"/>
      <c r="AVU40" s="1"/>
      <c r="AVV40" s="1"/>
      <c r="AVW40" s="1"/>
      <c r="AVX40" s="1"/>
      <c r="AVY40" s="1"/>
      <c r="AVZ40" s="1"/>
      <c r="AWA40" s="1"/>
      <c r="AWB40" s="1"/>
      <c r="AWC40" s="1"/>
      <c r="AWD40" s="1"/>
      <c r="AWE40" s="1"/>
      <c r="AWF40" s="1"/>
      <c r="AWG40" s="1"/>
      <c r="AWH40" s="1"/>
      <c r="AWI40" s="1"/>
      <c r="AWJ40" s="1"/>
      <c r="AWK40" s="1"/>
      <c r="AWL40" s="1"/>
      <c r="AWM40" s="1"/>
      <c r="AWN40" s="1"/>
      <c r="AWO40" s="1"/>
      <c r="AWP40" s="1"/>
      <c r="AWQ40" s="1"/>
      <c r="AWR40" s="1"/>
      <c r="AWS40" s="1"/>
      <c r="AWT40" s="1"/>
      <c r="AWU40" s="1"/>
      <c r="AWV40" s="1"/>
      <c r="AWW40" s="1"/>
      <c r="AWX40" s="1"/>
      <c r="AWY40" s="1"/>
      <c r="AWZ40" s="1"/>
      <c r="AXA40" s="1"/>
      <c r="AXB40" s="1"/>
      <c r="AXC40" s="1"/>
      <c r="AXD40" s="1"/>
      <c r="AXE40" s="1"/>
      <c r="AXF40" s="1"/>
      <c r="AXG40" s="1"/>
      <c r="AXH40" s="1"/>
      <c r="AXI40" s="1"/>
      <c r="AXJ40" s="1"/>
      <c r="AXK40" s="1"/>
      <c r="AXL40" s="1"/>
      <c r="AXM40" s="1"/>
      <c r="AXN40" s="1"/>
      <c r="AXO40" s="1"/>
      <c r="AXP40" s="1"/>
      <c r="AXQ40" s="1"/>
      <c r="AXR40" s="1"/>
      <c r="AXS40" s="1"/>
      <c r="AXT40" s="1"/>
      <c r="AXU40" s="1"/>
      <c r="AXV40" s="1"/>
      <c r="AXW40" s="1"/>
      <c r="AXX40" s="1"/>
      <c r="AXY40" s="1"/>
      <c r="AXZ40" s="1"/>
      <c r="AYA40" s="1"/>
      <c r="AYB40" s="1"/>
      <c r="AYC40" s="1"/>
      <c r="AYD40" s="1"/>
      <c r="AYE40" s="1"/>
      <c r="AYF40" s="1"/>
      <c r="AYG40" s="1"/>
      <c r="AYH40" s="1"/>
      <c r="AYI40" s="1"/>
      <c r="AYJ40" s="1"/>
      <c r="AYK40" s="1"/>
      <c r="AYL40" s="1"/>
      <c r="AYM40" s="1"/>
      <c r="AYN40" s="1"/>
      <c r="AYO40" s="1"/>
      <c r="AYP40" s="1"/>
      <c r="AYQ40" s="1"/>
      <c r="AYR40" s="1"/>
      <c r="AYS40" s="1"/>
      <c r="AYT40" s="1"/>
      <c r="AYU40" s="1"/>
      <c r="AYV40" s="1"/>
      <c r="AYW40" s="1"/>
      <c r="AYX40" s="1"/>
      <c r="AYY40" s="1"/>
      <c r="AYZ40" s="1"/>
      <c r="AZA40" s="1"/>
      <c r="AZB40" s="1"/>
      <c r="AZC40" s="1"/>
      <c r="AZD40" s="1"/>
      <c r="AZE40" s="1"/>
      <c r="AZF40" s="1"/>
      <c r="AZG40" s="1"/>
      <c r="AZH40" s="1"/>
      <c r="AZI40" s="1"/>
      <c r="AZJ40" s="1"/>
      <c r="AZK40" s="1"/>
      <c r="AZL40" s="1"/>
      <c r="AZM40" s="1"/>
      <c r="AZN40" s="1"/>
      <c r="AZO40" s="1"/>
      <c r="AZP40" s="1"/>
      <c r="AZQ40" s="1"/>
      <c r="AZR40" s="1"/>
      <c r="AZS40" s="1"/>
      <c r="AZT40" s="1"/>
      <c r="AZU40" s="1"/>
      <c r="AZV40" s="1"/>
      <c r="AZW40" s="1"/>
      <c r="AZX40" s="1"/>
      <c r="AZY40" s="1"/>
      <c r="AZZ40" s="1"/>
      <c r="BAA40" s="1"/>
      <c r="BAB40" s="1"/>
      <c r="BAC40" s="1"/>
      <c r="BAD40" s="1"/>
      <c r="BAE40" s="1"/>
      <c r="BAF40" s="1"/>
      <c r="BAG40" s="1"/>
      <c r="BAH40" s="1"/>
      <c r="BAI40" s="1"/>
      <c r="BAJ40" s="1"/>
      <c r="BAK40" s="1"/>
      <c r="BAL40" s="1"/>
      <c r="BAM40" s="1"/>
      <c r="BAN40" s="1"/>
      <c r="BAO40" s="1"/>
      <c r="BAP40" s="1"/>
      <c r="BAQ40" s="1"/>
      <c r="BAR40" s="1"/>
      <c r="BAS40" s="1"/>
      <c r="BAT40" s="1"/>
      <c r="BAU40" s="1"/>
      <c r="BAV40" s="1"/>
      <c r="BAW40" s="1"/>
      <c r="BAX40" s="1"/>
      <c r="BAY40" s="1"/>
      <c r="BAZ40" s="1"/>
      <c r="BBA40" s="1"/>
      <c r="BBB40" s="1"/>
      <c r="BBC40" s="1"/>
      <c r="BBD40" s="1"/>
      <c r="BBE40" s="1"/>
      <c r="BBF40" s="1"/>
      <c r="BBG40" s="1"/>
      <c r="BBH40" s="1"/>
      <c r="BBI40" s="1"/>
      <c r="BBJ40" s="1"/>
      <c r="BBK40" s="1"/>
      <c r="BBL40" s="1"/>
      <c r="BBM40" s="1"/>
      <c r="BBN40" s="1"/>
      <c r="BBO40" s="1"/>
      <c r="BBP40" s="1"/>
      <c r="BBQ40" s="1"/>
      <c r="BBR40" s="1"/>
      <c r="BBS40" s="1"/>
      <c r="BBT40" s="1"/>
      <c r="BBU40" s="1"/>
      <c r="BBV40" s="1"/>
      <c r="BBW40" s="1"/>
      <c r="BBX40" s="1"/>
      <c r="BBY40" s="1"/>
      <c r="BBZ40" s="1"/>
      <c r="BCA40" s="1"/>
      <c r="BCB40" s="1"/>
      <c r="BCC40" s="1"/>
      <c r="BCD40" s="1"/>
      <c r="BCE40" s="1"/>
      <c r="BCF40" s="1"/>
      <c r="BCG40" s="1"/>
      <c r="BCH40" s="1"/>
      <c r="BCI40" s="1"/>
      <c r="BCJ40" s="1"/>
      <c r="BCK40" s="1"/>
      <c r="BCL40" s="1"/>
      <c r="BCM40" s="1"/>
      <c r="BCN40" s="1"/>
      <c r="BCO40" s="1"/>
      <c r="BCP40" s="1"/>
      <c r="BCQ40" s="1"/>
      <c r="BCR40" s="1"/>
      <c r="BCS40" s="1"/>
      <c r="BCT40" s="1"/>
      <c r="BCU40" s="1"/>
      <c r="BCV40" s="1"/>
      <c r="BCW40" s="1"/>
      <c r="BCX40" s="1"/>
      <c r="BCY40" s="1"/>
      <c r="BCZ40" s="1"/>
      <c r="BDA40" s="1"/>
      <c r="BDB40" s="1"/>
      <c r="BDC40" s="1"/>
      <c r="BDD40" s="1"/>
      <c r="BDE40" s="1"/>
      <c r="BDF40" s="1"/>
      <c r="BDG40" s="1"/>
      <c r="BDH40" s="1"/>
      <c r="BDI40" s="1"/>
      <c r="BDJ40" s="1"/>
      <c r="BDK40" s="1"/>
      <c r="BDL40" s="1"/>
      <c r="BDM40" s="1"/>
      <c r="BDN40" s="1"/>
      <c r="BDO40" s="1"/>
      <c r="BDP40" s="1"/>
      <c r="BDQ40" s="1"/>
      <c r="BDR40" s="1"/>
      <c r="BDS40" s="1"/>
      <c r="BDT40" s="1"/>
      <c r="BDU40" s="1"/>
      <c r="BDV40" s="1"/>
      <c r="BDW40" s="1"/>
      <c r="BDX40" s="1"/>
      <c r="BDY40" s="1"/>
      <c r="BDZ40" s="1"/>
      <c r="BEA40" s="1"/>
      <c r="BEB40" s="1"/>
      <c r="BEC40" s="1"/>
      <c r="BED40" s="1"/>
      <c r="BEE40" s="1"/>
      <c r="BEF40" s="1"/>
      <c r="BEG40" s="1"/>
      <c r="BEH40" s="1"/>
      <c r="BEI40" s="1"/>
      <c r="BEJ40" s="1"/>
      <c r="BEK40" s="1"/>
      <c r="BEL40" s="1"/>
      <c r="BEM40" s="1"/>
      <c r="BEN40" s="1"/>
      <c r="BEO40" s="1"/>
      <c r="BEP40" s="1"/>
      <c r="BEQ40" s="1"/>
      <c r="BER40" s="1"/>
      <c r="BES40" s="1"/>
      <c r="BET40" s="1"/>
      <c r="BEU40" s="1"/>
      <c r="BEV40" s="1"/>
      <c r="BEW40" s="1"/>
      <c r="BEX40" s="1"/>
      <c r="BEY40" s="1"/>
      <c r="BEZ40" s="1"/>
      <c r="BFA40" s="1"/>
      <c r="BFB40" s="1"/>
      <c r="BFC40" s="1"/>
      <c r="BFD40" s="1"/>
      <c r="BFE40" s="1"/>
      <c r="BFF40" s="1"/>
      <c r="BFG40" s="1"/>
      <c r="BFH40" s="1"/>
      <c r="BFI40" s="1"/>
      <c r="BFJ40" s="1"/>
      <c r="BFK40" s="1"/>
      <c r="BFL40" s="1"/>
      <c r="BFM40" s="1"/>
      <c r="BFN40" s="1"/>
      <c r="BFO40" s="1"/>
      <c r="BFP40" s="1"/>
      <c r="BFQ40" s="1"/>
      <c r="BFR40" s="1"/>
      <c r="BFS40" s="1"/>
      <c r="BFT40" s="1"/>
      <c r="BFU40" s="1"/>
      <c r="BFV40" s="1"/>
      <c r="BFW40" s="1"/>
      <c r="BFX40" s="1"/>
      <c r="BFY40" s="1"/>
      <c r="BFZ40" s="1"/>
      <c r="BGA40" s="1"/>
      <c r="BGB40" s="1"/>
      <c r="BGC40" s="1"/>
      <c r="BGD40" s="1"/>
      <c r="BGE40" s="1"/>
      <c r="BGF40" s="1"/>
      <c r="BGG40" s="1"/>
      <c r="BGH40" s="1"/>
      <c r="BGI40" s="1"/>
      <c r="BGJ40" s="1"/>
      <c r="BGK40" s="1"/>
      <c r="BGL40" s="1"/>
      <c r="BGM40" s="1"/>
      <c r="BGN40" s="1"/>
      <c r="BGO40" s="1"/>
      <c r="BGP40" s="1"/>
      <c r="BGQ40" s="1"/>
      <c r="BGR40" s="1"/>
      <c r="BGS40" s="1"/>
      <c r="BGT40" s="1"/>
      <c r="BGU40" s="1"/>
      <c r="BGV40" s="1"/>
      <c r="BGW40" s="1"/>
      <c r="BGX40" s="1"/>
      <c r="BGY40" s="1"/>
      <c r="BGZ40" s="1"/>
      <c r="BHA40" s="1"/>
      <c r="BHB40" s="1"/>
      <c r="BHC40" s="1"/>
      <c r="BHD40" s="1"/>
      <c r="BHE40" s="1"/>
      <c r="BHF40" s="1"/>
      <c r="BHG40" s="1"/>
      <c r="BHH40" s="1"/>
      <c r="BHI40" s="1"/>
      <c r="BHJ40" s="1"/>
      <c r="BHK40" s="1"/>
      <c r="BHL40" s="1"/>
      <c r="BHM40" s="1"/>
      <c r="BHN40" s="1"/>
      <c r="BHO40" s="1"/>
      <c r="BHP40" s="1"/>
      <c r="BHQ40" s="1"/>
      <c r="BHR40" s="1"/>
      <c r="BHS40" s="1"/>
      <c r="BHT40" s="1"/>
      <c r="BHU40" s="1"/>
      <c r="BHV40" s="1"/>
      <c r="BHW40" s="1"/>
      <c r="BHX40" s="1"/>
      <c r="BHY40" s="1"/>
      <c r="BHZ40" s="1"/>
      <c r="BIA40" s="1"/>
      <c r="BIB40" s="1"/>
      <c r="BIC40" s="1"/>
      <c r="BID40" s="1"/>
      <c r="BIE40" s="1"/>
      <c r="BIF40" s="1"/>
      <c r="BIG40" s="1"/>
      <c r="BIH40" s="1"/>
      <c r="BII40" s="1"/>
      <c r="BIJ40" s="1"/>
      <c r="BIK40" s="1"/>
      <c r="BIL40" s="1"/>
      <c r="BIM40" s="1"/>
      <c r="BIN40" s="1"/>
      <c r="BIO40" s="1"/>
      <c r="BIP40" s="1"/>
      <c r="BIQ40" s="1"/>
      <c r="BIR40" s="1"/>
      <c r="BIS40" s="1"/>
      <c r="BIT40" s="1"/>
      <c r="BIU40" s="1"/>
      <c r="BIV40" s="1"/>
      <c r="BIW40" s="1"/>
      <c r="BIX40" s="1"/>
      <c r="BIY40" s="1"/>
      <c r="BIZ40" s="1"/>
      <c r="BJA40" s="1"/>
      <c r="BJB40" s="1"/>
      <c r="BJC40" s="1"/>
      <c r="BJD40" s="1"/>
      <c r="BJE40" s="1"/>
      <c r="BJF40" s="1"/>
      <c r="BJG40" s="1"/>
      <c r="BJH40" s="1"/>
      <c r="BJI40" s="1"/>
      <c r="BJJ40" s="1"/>
      <c r="BJK40" s="1"/>
      <c r="BJL40" s="1"/>
      <c r="BJM40" s="1"/>
      <c r="BJN40" s="1"/>
      <c r="BJO40" s="1"/>
      <c r="BJP40" s="1"/>
      <c r="BJQ40" s="1"/>
      <c r="BJR40" s="1"/>
      <c r="BJS40" s="1"/>
      <c r="BJT40" s="1"/>
      <c r="BJU40" s="1"/>
      <c r="BJV40" s="1"/>
      <c r="BJW40" s="1"/>
      <c r="BJX40" s="1"/>
      <c r="BJY40" s="1"/>
      <c r="BJZ40" s="1"/>
      <c r="BKA40" s="1"/>
      <c r="BKB40" s="1"/>
      <c r="BKC40" s="1"/>
      <c r="BKD40" s="1"/>
      <c r="BKE40" s="1"/>
      <c r="BKF40" s="1"/>
      <c r="BKG40" s="1"/>
      <c r="BKH40" s="1"/>
      <c r="BKI40" s="1"/>
      <c r="BKJ40" s="1"/>
      <c r="BKK40" s="1"/>
      <c r="BKL40" s="1"/>
      <c r="BKM40" s="1"/>
      <c r="BKN40" s="1"/>
      <c r="BKO40" s="1"/>
      <c r="BKP40" s="1"/>
      <c r="BKQ40" s="1"/>
      <c r="BKR40" s="1"/>
      <c r="BKS40" s="1"/>
      <c r="BKT40" s="1"/>
      <c r="BKU40" s="1"/>
      <c r="BKV40" s="1"/>
      <c r="BKW40" s="1"/>
      <c r="BKX40" s="1"/>
      <c r="BKY40" s="1"/>
      <c r="BKZ40" s="1"/>
      <c r="BLA40" s="1"/>
      <c r="BLB40" s="1"/>
      <c r="BLC40" s="1"/>
      <c r="BLD40" s="1"/>
      <c r="BLE40" s="1"/>
      <c r="BLF40" s="1"/>
      <c r="BLG40" s="1"/>
      <c r="BLH40" s="1"/>
      <c r="BLI40" s="1"/>
      <c r="BLJ40" s="1"/>
      <c r="BLK40" s="1"/>
      <c r="BLL40" s="1"/>
      <c r="BLM40" s="1"/>
      <c r="BLN40" s="1"/>
      <c r="BLO40" s="1"/>
      <c r="BLP40" s="1"/>
      <c r="BLQ40" s="1"/>
      <c r="BLR40" s="1"/>
      <c r="BLS40" s="1"/>
      <c r="BLT40" s="1"/>
      <c r="BLU40" s="1"/>
      <c r="BLV40" s="1"/>
      <c r="BLW40" s="1"/>
      <c r="BLX40" s="1"/>
      <c r="BLY40" s="1"/>
      <c r="BLZ40" s="1"/>
      <c r="BMA40" s="1"/>
      <c r="BMB40" s="1"/>
      <c r="BMC40" s="1"/>
      <c r="BMD40" s="1"/>
      <c r="BME40" s="1"/>
      <c r="BMF40" s="1"/>
      <c r="BMG40" s="1"/>
      <c r="BMH40" s="1"/>
      <c r="BMI40" s="1"/>
      <c r="BMJ40" s="1"/>
      <c r="BMK40" s="1"/>
      <c r="BML40" s="1"/>
      <c r="BMM40" s="1"/>
      <c r="BMN40" s="1"/>
      <c r="BMO40" s="1"/>
      <c r="BMP40" s="1"/>
      <c r="BMQ40" s="1"/>
      <c r="BMR40" s="1"/>
      <c r="BMS40" s="1"/>
      <c r="BMT40" s="1"/>
      <c r="BMU40" s="1"/>
      <c r="BMV40" s="1"/>
      <c r="BMW40" s="1"/>
      <c r="BMX40" s="1"/>
      <c r="BMY40" s="1"/>
      <c r="BMZ40" s="1"/>
      <c r="BNA40" s="1"/>
      <c r="BNB40" s="1"/>
      <c r="BNC40" s="1"/>
      <c r="BND40" s="1"/>
      <c r="BNE40" s="1"/>
      <c r="BNF40" s="1"/>
      <c r="BNG40" s="1"/>
      <c r="BNH40" s="1"/>
      <c r="BNI40" s="1"/>
      <c r="BNJ40" s="1"/>
      <c r="BNK40" s="1"/>
      <c r="BNL40" s="1"/>
      <c r="BNM40" s="1"/>
      <c r="BNN40" s="1"/>
      <c r="BNO40" s="1"/>
      <c r="BNP40" s="1"/>
      <c r="BNQ40" s="1"/>
      <c r="BNR40" s="1"/>
      <c r="BNS40" s="1"/>
      <c r="BNT40" s="1"/>
      <c r="BNU40" s="1"/>
      <c r="BNV40" s="1"/>
      <c r="BNW40" s="1"/>
      <c r="BNX40" s="1"/>
      <c r="BNY40" s="1"/>
      <c r="BNZ40" s="1"/>
      <c r="BOA40" s="1"/>
      <c r="BOB40" s="1"/>
      <c r="BOC40" s="1"/>
      <c r="BOD40" s="1"/>
      <c r="BOE40" s="1"/>
      <c r="BOF40" s="1"/>
      <c r="BOG40" s="1"/>
      <c r="BOH40" s="1"/>
      <c r="BOI40" s="1"/>
      <c r="BOJ40" s="1"/>
      <c r="BOK40" s="1"/>
      <c r="BOL40" s="1"/>
      <c r="BOM40" s="1"/>
      <c r="BON40" s="1"/>
      <c r="BOO40" s="1"/>
      <c r="BOP40" s="1"/>
      <c r="BOQ40" s="1"/>
      <c r="BOR40" s="1"/>
      <c r="BOS40" s="1"/>
      <c r="BOT40" s="1"/>
      <c r="BOU40" s="1"/>
      <c r="BOV40" s="1"/>
      <c r="BOW40" s="1"/>
      <c r="BOX40" s="1"/>
      <c r="BOY40" s="1"/>
      <c r="BOZ40" s="1"/>
      <c r="BPA40" s="1"/>
      <c r="BPB40" s="1"/>
      <c r="BPC40" s="1"/>
      <c r="BPD40" s="1"/>
      <c r="BPE40" s="1"/>
      <c r="BPF40" s="1"/>
      <c r="BPG40" s="1"/>
      <c r="BPH40" s="1"/>
      <c r="BPI40" s="1"/>
      <c r="BPJ40" s="1"/>
      <c r="BPK40" s="1"/>
      <c r="BPL40" s="1"/>
      <c r="BPM40" s="1"/>
      <c r="BPN40" s="1"/>
      <c r="BPO40" s="1"/>
      <c r="BPP40" s="1"/>
      <c r="BPQ40" s="1"/>
      <c r="BPR40" s="1"/>
      <c r="BPS40" s="1"/>
      <c r="BPT40" s="1"/>
      <c r="BPU40" s="1"/>
      <c r="BPV40" s="1"/>
      <c r="BPW40" s="1"/>
      <c r="BPX40" s="1"/>
      <c r="BPY40" s="1"/>
      <c r="BPZ40" s="1"/>
      <c r="BQA40" s="1"/>
      <c r="BQB40" s="1"/>
      <c r="BQC40" s="1"/>
      <c r="BQD40" s="1"/>
      <c r="BQE40" s="1"/>
      <c r="BQF40" s="1"/>
      <c r="BQG40" s="1"/>
      <c r="BQH40" s="1"/>
      <c r="BQI40" s="1"/>
      <c r="BQJ40" s="1"/>
      <c r="BQK40" s="1"/>
      <c r="BQL40" s="1"/>
      <c r="BQM40" s="1"/>
      <c r="BQN40" s="1"/>
      <c r="BQO40" s="1"/>
      <c r="BQP40" s="1"/>
      <c r="BQQ40" s="1"/>
      <c r="BQR40" s="1"/>
      <c r="BQS40" s="1"/>
      <c r="BQT40" s="1"/>
      <c r="BQU40" s="1"/>
      <c r="BQV40" s="1"/>
      <c r="BQW40" s="1"/>
      <c r="BQX40" s="1"/>
      <c r="BQY40" s="1"/>
      <c r="BQZ40" s="1"/>
      <c r="BRA40" s="1"/>
      <c r="BRB40" s="1"/>
      <c r="BRC40" s="1"/>
      <c r="BRD40" s="1"/>
      <c r="BRE40" s="1"/>
      <c r="BRF40" s="1"/>
      <c r="BRG40" s="1"/>
      <c r="BRH40" s="1"/>
      <c r="BRI40" s="1"/>
      <c r="BRJ40" s="1"/>
      <c r="BRK40" s="1"/>
      <c r="BRL40" s="1"/>
      <c r="BRM40" s="1"/>
      <c r="BRN40" s="1"/>
      <c r="BRO40" s="1"/>
      <c r="BRP40" s="1"/>
      <c r="BRQ40" s="1"/>
      <c r="BRR40" s="1"/>
      <c r="BRS40" s="1"/>
      <c r="BRT40" s="1"/>
      <c r="BRU40" s="1"/>
      <c r="BRV40" s="1"/>
      <c r="BRW40" s="1"/>
      <c r="BRX40" s="1"/>
      <c r="BRY40" s="1"/>
      <c r="BRZ40" s="1"/>
      <c r="BSA40" s="1"/>
      <c r="BSB40" s="1"/>
      <c r="BSC40" s="1"/>
      <c r="BSD40" s="1"/>
      <c r="BSE40" s="1"/>
      <c r="BSF40" s="1"/>
      <c r="BSG40" s="1"/>
      <c r="BSH40" s="1"/>
      <c r="BSI40" s="1"/>
      <c r="BSJ40" s="1"/>
      <c r="BSK40" s="1"/>
      <c r="BSL40" s="1"/>
      <c r="BSM40" s="1"/>
      <c r="BSN40" s="1"/>
      <c r="BSO40" s="1"/>
      <c r="BSP40" s="1"/>
      <c r="BSQ40" s="1"/>
      <c r="BSR40" s="1"/>
      <c r="BSS40" s="1"/>
      <c r="BST40" s="1"/>
      <c r="BSU40" s="1"/>
      <c r="BSV40" s="1"/>
      <c r="BSW40" s="1"/>
      <c r="BSX40" s="1"/>
      <c r="BSY40" s="1"/>
      <c r="BSZ40" s="1"/>
      <c r="BTA40" s="1"/>
      <c r="BTB40" s="1"/>
      <c r="BTC40" s="1"/>
      <c r="BTD40" s="1"/>
      <c r="BTE40" s="1"/>
      <c r="BTF40" s="1"/>
      <c r="BTG40" s="1"/>
      <c r="BTH40" s="1"/>
      <c r="BTI40" s="1"/>
      <c r="BTJ40" s="1"/>
      <c r="BTK40" s="1"/>
      <c r="BTL40" s="1"/>
      <c r="BTM40" s="1"/>
      <c r="BTN40" s="1"/>
      <c r="BTO40" s="1"/>
      <c r="BTP40" s="1"/>
      <c r="BTQ40" s="1"/>
      <c r="BTR40" s="1"/>
      <c r="BTS40" s="1"/>
      <c r="BTT40" s="1"/>
      <c r="BTU40" s="1"/>
      <c r="BTV40" s="1"/>
      <c r="BTW40" s="1"/>
      <c r="BTX40" s="1"/>
      <c r="BTY40" s="1"/>
      <c r="BTZ40" s="1"/>
      <c r="BUA40" s="1"/>
      <c r="BUB40" s="1"/>
      <c r="BUC40" s="1"/>
      <c r="BUD40" s="1"/>
      <c r="BUE40" s="1"/>
      <c r="BUF40" s="1"/>
      <c r="BUG40" s="1"/>
      <c r="BUH40" s="1"/>
      <c r="BUI40" s="1"/>
      <c r="BUJ40" s="1"/>
      <c r="BUK40" s="1"/>
      <c r="BUL40" s="1"/>
      <c r="BUM40" s="1"/>
      <c r="BUN40" s="1"/>
      <c r="BUO40" s="1"/>
      <c r="BUP40" s="1"/>
      <c r="BUQ40" s="1"/>
      <c r="BUR40" s="1"/>
      <c r="BUS40" s="1"/>
      <c r="BUT40" s="1"/>
      <c r="BUU40" s="1"/>
      <c r="BUV40" s="1"/>
      <c r="BUW40" s="1"/>
      <c r="BUX40" s="1"/>
      <c r="BUY40" s="1"/>
      <c r="BUZ40" s="1"/>
      <c r="BVA40" s="1"/>
      <c r="BVB40" s="1"/>
      <c r="BVC40" s="1"/>
      <c r="BVD40" s="1"/>
      <c r="BVE40" s="1"/>
      <c r="BVF40" s="1"/>
      <c r="BVG40" s="1"/>
      <c r="BVH40" s="1"/>
      <c r="BVI40" s="1"/>
      <c r="BVJ40" s="1"/>
      <c r="BVK40" s="1"/>
      <c r="BVL40" s="1"/>
      <c r="BVM40" s="1"/>
      <c r="BVN40" s="1"/>
      <c r="BVO40" s="1"/>
      <c r="BVP40" s="1"/>
      <c r="BVQ40" s="1"/>
      <c r="BVR40" s="1"/>
      <c r="BVS40" s="1"/>
      <c r="BVT40" s="1"/>
      <c r="BVU40" s="1"/>
      <c r="BVV40" s="1"/>
      <c r="BVW40" s="1"/>
      <c r="BVX40" s="1"/>
      <c r="BVY40" s="1"/>
      <c r="BVZ40" s="1"/>
      <c r="BWA40" s="1"/>
      <c r="BWB40" s="1"/>
      <c r="BWC40" s="1"/>
      <c r="BWD40" s="1"/>
      <c r="BWE40" s="1"/>
      <c r="BWF40" s="1"/>
      <c r="BWG40" s="1"/>
      <c r="BWH40" s="1"/>
      <c r="BWI40" s="1"/>
      <c r="BWJ40" s="1"/>
      <c r="BWK40" s="1"/>
      <c r="BWL40" s="1"/>
      <c r="BWM40" s="1"/>
      <c r="BWN40" s="1"/>
      <c r="BWO40" s="1"/>
      <c r="BWP40" s="1"/>
      <c r="BWQ40" s="1"/>
      <c r="BWR40" s="1"/>
      <c r="BWS40" s="1"/>
      <c r="BWT40" s="1"/>
      <c r="BWU40" s="1"/>
      <c r="BWV40" s="1"/>
      <c r="BWW40" s="1"/>
      <c r="BWX40" s="1"/>
      <c r="BWY40" s="1"/>
      <c r="BWZ40" s="1"/>
      <c r="BXA40" s="1"/>
      <c r="BXB40" s="1"/>
      <c r="BXC40" s="1"/>
      <c r="BXD40" s="1"/>
      <c r="BXE40" s="1"/>
      <c r="BXF40" s="1"/>
      <c r="BXG40" s="1"/>
      <c r="BXH40" s="1"/>
      <c r="BXI40" s="1"/>
      <c r="BXJ40" s="1"/>
      <c r="BXK40" s="1"/>
      <c r="BXL40" s="1"/>
      <c r="BXM40" s="1"/>
      <c r="BXN40" s="1"/>
      <c r="BXO40" s="1"/>
      <c r="BXP40" s="1"/>
      <c r="BXQ40" s="1"/>
      <c r="BXR40" s="1"/>
      <c r="BXS40" s="1"/>
      <c r="BXT40" s="1"/>
      <c r="BXU40" s="1"/>
      <c r="BXV40" s="1"/>
      <c r="BXW40" s="1"/>
      <c r="BXX40" s="1"/>
      <c r="BXY40" s="1"/>
    </row>
    <row r="41" spans="1:2001" s="62" customFormat="1" ht="15" hidden="1" customHeight="1" thickBot="1" x14ac:dyDescent="0.3">
      <c r="A41" s="62" t="s">
        <v>19</v>
      </c>
      <c r="B41" s="67">
        <f>B38*B40</f>
        <v>0</v>
      </c>
      <c r="C41" s="67">
        <f>C38*C40</f>
        <v>0</v>
      </c>
      <c r="D41" s="67">
        <f>D38*D40</f>
        <v>0</v>
      </c>
      <c r="E41" s="67">
        <f>E38*E40</f>
        <v>0</v>
      </c>
      <c r="F41" s="67">
        <f>F38*F40</f>
        <v>0</v>
      </c>
      <c r="G41" s="71" t="s">
        <v>34</v>
      </c>
      <c r="H41" s="65">
        <f>SUM(B41:F41)</f>
        <v>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  <c r="AMK41" s="1"/>
      <c r="AML41" s="1"/>
      <c r="AMM41" s="1"/>
      <c r="AMN41" s="1"/>
      <c r="AMO41" s="1"/>
      <c r="AMP41" s="1"/>
      <c r="AMQ41" s="1"/>
      <c r="AMR41" s="1"/>
      <c r="AMS41" s="1"/>
      <c r="AMT41" s="1"/>
      <c r="AMU41" s="1"/>
      <c r="AMV41" s="1"/>
      <c r="AMW41" s="1"/>
      <c r="AMX41" s="1"/>
      <c r="AMY41" s="1"/>
      <c r="AMZ41" s="1"/>
      <c r="ANA41" s="1"/>
      <c r="ANB41" s="1"/>
      <c r="ANC41" s="1"/>
      <c r="AND41" s="1"/>
      <c r="ANE41" s="1"/>
      <c r="ANF41" s="1"/>
      <c r="ANG41" s="1"/>
      <c r="ANH41" s="1"/>
      <c r="ANI41" s="1"/>
      <c r="ANJ41" s="1"/>
      <c r="ANK41" s="1"/>
      <c r="ANL41" s="1"/>
      <c r="ANM41" s="1"/>
      <c r="ANN41" s="1"/>
      <c r="ANO41" s="1"/>
      <c r="ANP41" s="1"/>
      <c r="ANQ41" s="1"/>
      <c r="ANR41" s="1"/>
      <c r="ANS41" s="1"/>
      <c r="ANT41" s="1"/>
      <c r="ANU41" s="1"/>
      <c r="ANV41" s="1"/>
      <c r="ANW41" s="1"/>
      <c r="ANX41" s="1"/>
      <c r="ANY41" s="1"/>
      <c r="ANZ41" s="1"/>
      <c r="AOA41" s="1"/>
      <c r="AOB41" s="1"/>
      <c r="AOC41" s="1"/>
      <c r="AOD41" s="1"/>
      <c r="AOE41" s="1"/>
      <c r="AOF41" s="1"/>
      <c r="AOG41" s="1"/>
      <c r="AOH41" s="1"/>
      <c r="AOI41" s="1"/>
      <c r="AOJ41" s="1"/>
      <c r="AOK41" s="1"/>
      <c r="AOL41" s="1"/>
      <c r="AOM41" s="1"/>
      <c r="AON41" s="1"/>
      <c r="AOO41" s="1"/>
      <c r="AOP41" s="1"/>
      <c r="AOQ41" s="1"/>
      <c r="AOR41" s="1"/>
      <c r="AOS41" s="1"/>
      <c r="AOT41" s="1"/>
      <c r="AOU41" s="1"/>
      <c r="AOV41" s="1"/>
      <c r="AOW41" s="1"/>
      <c r="AOX41" s="1"/>
      <c r="AOY41" s="1"/>
      <c r="AOZ41" s="1"/>
      <c r="APA41" s="1"/>
      <c r="APB41" s="1"/>
      <c r="APC41" s="1"/>
      <c r="APD41" s="1"/>
      <c r="APE41" s="1"/>
      <c r="APF41" s="1"/>
      <c r="APG41" s="1"/>
      <c r="APH41" s="1"/>
      <c r="API41" s="1"/>
      <c r="APJ41" s="1"/>
      <c r="APK41" s="1"/>
      <c r="APL41" s="1"/>
      <c r="APM41" s="1"/>
      <c r="APN41" s="1"/>
      <c r="APO41" s="1"/>
      <c r="APP41" s="1"/>
      <c r="APQ41" s="1"/>
      <c r="APR41" s="1"/>
      <c r="APS41" s="1"/>
      <c r="APT41" s="1"/>
      <c r="APU41" s="1"/>
      <c r="APV41" s="1"/>
      <c r="APW41" s="1"/>
      <c r="APX41" s="1"/>
      <c r="APY41" s="1"/>
      <c r="APZ41" s="1"/>
      <c r="AQA41" s="1"/>
      <c r="AQB41" s="1"/>
      <c r="AQC41" s="1"/>
      <c r="AQD41" s="1"/>
      <c r="AQE41" s="1"/>
      <c r="AQF41" s="1"/>
      <c r="AQG41" s="1"/>
      <c r="AQH41" s="1"/>
      <c r="AQI41" s="1"/>
      <c r="AQJ41" s="1"/>
      <c r="AQK41" s="1"/>
      <c r="AQL41" s="1"/>
      <c r="AQM41" s="1"/>
      <c r="AQN41" s="1"/>
      <c r="AQO41" s="1"/>
      <c r="AQP41" s="1"/>
      <c r="AQQ41" s="1"/>
      <c r="AQR41" s="1"/>
      <c r="AQS41" s="1"/>
      <c r="AQT41" s="1"/>
      <c r="AQU41" s="1"/>
      <c r="AQV41" s="1"/>
      <c r="AQW41" s="1"/>
      <c r="AQX41" s="1"/>
      <c r="AQY41" s="1"/>
      <c r="AQZ41" s="1"/>
      <c r="ARA41" s="1"/>
      <c r="ARB41" s="1"/>
      <c r="ARC41" s="1"/>
      <c r="ARD41" s="1"/>
      <c r="ARE41" s="1"/>
      <c r="ARF41" s="1"/>
      <c r="ARG41" s="1"/>
      <c r="ARH41" s="1"/>
      <c r="ARI41" s="1"/>
      <c r="ARJ41" s="1"/>
      <c r="ARK41" s="1"/>
      <c r="ARL41" s="1"/>
      <c r="ARM41" s="1"/>
      <c r="ARN41" s="1"/>
      <c r="ARO41" s="1"/>
      <c r="ARP41" s="1"/>
      <c r="ARQ41" s="1"/>
      <c r="ARR41" s="1"/>
      <c r="ARS41" s="1"/>
      <c r="ART41" s="1"/>
      <c r="ARU41" s="1"/>
      <c r="ARV41" s="1"/>
      <c r="ARW41" s="1"/>
      <c r="ARX41" s="1"/>
      <c r="ARY41" s="1"/>
      <c r="ARZ41" s="1"/>
      <c r="ASA41" s="1"/>
      <c r="ASB41" s="1"/>
      <c r="ASC41" s="1"/>
      <c r="ASD41" s="1"/>
      <c r="ASE41" s="1"/>
      <c r="ASF41" s="1"/>
      <c r="ASG41" s="1"/>
      <c r="ASH41" s="1"/>
      <c r="ASI41" s="1"/>
      <c r="ASJ41" s="1"/>
      <c r="ASK41" s="1"/>
      <c r="ASL41" s="1"/>
      <c r="ASM41" s="1"/>
      <c r="ASN41" s="1"/>
      <c r="ASO41" s="1"/>
      <c r="ASP41" s="1"/>
      <c r="ASQ41" s="1"/>
      <c r="ASR41" s="1"/>
      <c r="ASS41" s="1"/>
      <c r="AST41" s="1"/>
      <c r="ASU41" s="1"/>
      <c r="ASV41" s="1"/>
      <c r="ASW41" s="1"/>
      <c r="ASX41" s="1"/>
      <c r="ASY41" s="1"/>
      <c r="ASZ41" s="1"/>
      <c r="ATA41" s="1"/>
      <c r="ATB41" s="1"/>
      <c r="ATC41" s="1"/>
      <c r="ATD41" s="1"/>
      <c r="ATE41" s="1"/>
      <c r="ATF41" s="1"/>
      <c r="ATG41" s="1"/>
      <c r="ATH41" s="1"/>
      <c r="ATI41" s="1"/>
      <c r="ATJ41" s="1"/>
      <c r="ATK41" s="1"/>
      <c r="ATL41" s="1"/>
      <c r="ATM41" s="1"/>
      <c r="ATN41" s="1"/>
      <c r="ATO41" s="1"/>
      <c r="ATP41" s="1"/>
      <c r="ATQ41" s="1"/>
      <c r="ATR41" s="1"/>
      <c r="ATS41" s="1"/>
      <c r="ATT41" s="1"/>
      <c r="ATU41" s="1"/>
      <c r="ATV41" s="1"/>
      <c r="ATW41" s="1"/>
      <c r="ATX41" s="1"/>
      <c r="ATY41" s="1"/>
      <c r="ATZ41" s="1"/>
      <c r="AUA41" s="1"/>
      <c r="AUB41" s="1"/>
      <c r="AUC41" s="1"/>
      <c r="AUD41" s="1"/>
      <c r="AUE41" s="1"/>
      <c r="AUF41" s="1"/>
      <c r="AUG41" s="1"/>
      <c r="AUH41" s="1"/>
      <c r="AUI41" s="1"/>
      <c r="AUJ41" s="1"/>
      <c r="AUK41" s="1"/>
      <c r="AUL41" s="1"/>
      <c r="AUM41" s="1"/>
      <c r="AUN41" s="1"/>
      <c r="AUO41" s="1"/>
      <c r="AUP41" s="1"/>
      <c r="AUQ41" s="1"/>
      <c r="AUR41" s="1"/>
      <c r="AUS41" s="1"/>
      <c r="AUT41" s="1"/>
      <c r="AUU41" s="1"/>
      <c r="AUV41" s="1"/>
      <c r="AUW41" s="1"/>
      <c r="AUX41" s="1"/>
      <c r="AUY41" s="1"/>
      <c r="AUZ41" s="1"/>
      <c r="AVA41" s="1"/>
      <c r="AVB41" s="1"/>
      <c r="AVC41" s="1"/>
      <c r="AVD41" s="1"/>
      <c r="AVE41" s="1"/>
      <c r="AVF41" s="1"/>
      <c r="AVG41" s="1"/>
      <c r="AVH41" s="1"/>
      <c r="AVI41" s="1"/>
      <c r="AVJ41" s="1"/>
      <c r="AVK41" s="1"/>
      <c r="AVL41" s="1"/>
      <c r="AVM41" s="1"/>
      <c r="AVN41" s="1"/>
      <c r="AVO41" s="1"/>
      <c r="AVP41" s="1"/>
      <c r="AVQ41" s="1"/>
      <c r="AVR41" s="1"/>
      <c r="AVS41" s="1"/>
      <c r="AVT41" s="1"/>
      <c r="AVU41" s="1"/>
      <c r="AVV41" s="1"/>
      <c r="AVW41" s="1"/>
      <c r="AVX41" s="1"/>
      <c r="AVY41" s="1"/>
      <c r="AVZ41" s="1"/>
      <c r="AWA41" s="1"/>
      <c r="AWB41" s="1"/>
      <c r="AWC41" s="1"/>
      <c r="AWD41" s="1"/>
      <c r="AWE41" s="1"/>
      <c r="AWF41" s="1"/>
      <c r="AWG41" s="1"/>
      <c r="AWH41" s="1"/>
      <c r="AWI41" s="1"/>
      <c r="AWJ41" s="1"/>
      <c r="AWK41" s="1"/>
      <c r="AWL41" s="1"/>
      <c r="AWM41" s="1"/>
      <c r="AWN41" s="1"/>
      <c r="AWO41" s="1"/>
      <c r="AWP41" s="1"/>
      <c r="AWQ41" s="1"/>
      <c r="AWR41" s="1"/>
      <c r="AWS41" s="1"/>
      <c r="AWT41" s="1"/>
      <c r="AWU41" s="1"/>
      <c r="AWV41" s="1"/>
      <c r="AWW41" s="1"/>
      <c r="AWX41" s="1"/>
      <c r="AWY41" s="1"/>
      <c r="AWZ41" s="1"/>
      <c r="AXA41" s="1"/>
      <c r="AXB41" s="1"/>
      <c r="AXC41" s="1"/>
      <c r="AXD41" s="1"/>
      <c r="AXE41" s="1"/>
      <c r="AXF41" s="1"/>
      <c r="AXG41" s="1"/>
      <c r="AXH41" s="1"/>
      <c r="AXI41" s="1"/>
      <c r="AXJ41" s="1"/>
      <c r="AXK41" s="1"/>
      <c r="AXL41" s="1"/>
      <c r="AXM41" s="1"/>
      <c r="AXN41" s="1"/>
      <c r="AXO41" s="1"/>
      <c r="AXP41" s="1"/>
      <c r="AXQ41" s="1"/>
      <c r="AXR41" s="1"/>
      <c r="AXS41" s="1"/>
      <c r="AXT41" s="1"/>
      <c r="AXU41" s="1"/>
      <c r="AXV41" s="1"/>
      <c r="AXW41" s="1"/>
      <c r="AXX41" s="1"/>
      <c r="AXY41" s="1"/>
      <c r="AXZ41" s="1"/>
      <c r="AYA41" s="1"/>
      <c r="AYB41" s="1"/>
      <c r="AYC41" s="1"/>
      <c r="AYD41" s="1"/>
      <c r="AYE41" s="1"/>
      <c r="AYF41" s="1"/>
      <c r="AYG41" s="1"/>
      <c r="AYH41" s="1"/>
      <c r="AYI41" s="1"/>
      <c r="AYJ41" s="1"/>
      <c r="AYK41" s="1"/>
      <c r="AYL41" s="1"/>
      <c r="AYM41" s="1"/>
      <c r="AYN41" s="1"/>
      <c r="AYO41" s="1"/>
      <c r="AYP41" s="1"/>
      <c r="AYQ41" s="1"/>
      <c r="AYR41" s="1"/>
      <c r="AYS41" s="1"/>
      <c r="AYT41" s="1"/>
      <c r="AYU41" s="1"/>
      <c r="AYV41" s="1"/>
      <c r="AYW41" s="1"/>
      <c r="AYX41" s="1"/>
      <c r="AYY41" s="1"/>
      <c r="AYZ41" s="1"/>
      <c r="AZA41" s="1"/>
      <c r="AZB41" s="1"/>
      <c r="AZC41" s="1"/>
      <c r="AZD41" s="1"/>
      <c r="AZE41" s="1"/>
      <c r="AZF41" s="1"/>
      <c r="AZG41" s="1"/>
      <c r="AZH41" s="1"/>
      <c r="AZI41" s="1"/>
      <c r="AZJ41" s="1"/>
      <c r="AZK41" s="1"/>
      <c r="AZL41" s="1"/>
      <c r="AZM41" s="1"/>
      <c r="AZN41" s="1"/>
      <c r="AZO41" s="1"/>
      <c r="AZP41" s="1"/>
      <c r="AZQ41" s="1"/>
      <c r="AZR41" s="1"/>
      <c r="AZS41" s="1"/>
      <c r="AZT41" s="1"/>
      <c r="AZU41" s="1"/>
      <c r="AZV41" s="1"/>
      <c r="AZW41" s="1"/>
      <c r="AZX41" s="1"/>
      <c r="AZY41" s="1"/>
      <c r="AZZ41" s="1"/>
      <c r="BAA41" s="1"/>
      <c r="BAB41" s="1"/>
      <c r="BAC41" s="1"/>
      <c r="BAD41" s="1"/>
      <c r="BAE41" s="1"/>
      <c r="BAF41" s="1"/>
      <c r="BAG41" s="1"/>
      <c r="BAH41" s="1"/>
      <c r="BAI41" s="1"/>
      <c r="BAJ41" s="1"/>
      <c r="BAK41" s="1"/>
      <c r="BAL41" s="1"/>
      <c r="BAM41" s="1"/>
      <c r="BAN41" s="1"/>
      <c r="BAO41" s="1"/>
      <c r="BAP41" s="1"/>
      <c r="BAQ41" s="1"/>
      <c r="BAR41" s="1"/>
      <c r="BAS41" s="1"/>
      <c r="BAT41" s="1"/>
      <c r="BAU41" s="1"/>
      <c r="BAV41" s="1"/>
      <c r="BAW41" s="1"/>
      <c r="BAX41" s="1"/>
      <c r="BAY41" s="1"/>
      <c r="BAZ41" s="1"/>
      <c r="BBA41" s="1"/>
      <c r="BBB41" s="1"/>
      <c r="BBC41" s="1"/>
      <c r="BBD41" s="1"/>
      <c r="BBE41" s="1"/>
      <c r="BBF41" s="1"/>
      <c r="BBG41" s="1"/>
      <c r="BBH41" s="1"/>
      <c r="BBI41" s="1"/>
      <c r="BBJ41" s="1"/>
      <c r="BBK41" s="1"/>
      <c r="BBL41" s="1"/>
      <c r="BBM41" s="1"/>
      <c r="BBN41" s="1"/>
      <c r="BBO41" s="1"/>
      <c r="BBP41" s="1"/>
      <c r="BBQ41" s="1"/>
      <c r="BBR41" s="1"/>
      <c r="BBS41" s="1"/>
      <c r="BBT41" s="1"/>
      <c r="BBU41" s="1"/>
      <c r="BBV41" s="1"/>
      <c r="BBW41" s="1"/>
      <c r="BBX41" s="1"/>
      <c r="BBY41" s="1"/>
      <c r="BBZ41" s="1"/>
      <c r="BCA41" s="1"/>
      <c r="BCB41" s="1"/>
      <c r="BCC41" s="1"/>
      <c r="BCD41" s="1"/>
      <c r="BCE41" s="1"/>
      <c r="BCF41" s="1"/>
      <c r="BCG41" s="1"/>
      <c r="BCH41" s="1"/>
      <c r="BCI41" s="1"/>
      <c r="BCJ41" s="1"/>
      <c r="BCK41" s="1"/>
      <c r="BCL41" s="1"/>
      <c r="BCM41" s="1"/>
      <c r="BCN41" s="1"/>
      <c r="BCO41" s="1"/>
      <c r="BCP41" s="1"/>
      <c r="BCQ41" s="1"/>
      <c r="BCR41" s="1"/>
      <c r="BCS41" s="1"/>
      <c r="BCT41" s="1"/>
      <c r="BCU41" s="1"/>
      <c r="BCV41" s="1"/>
      <c r="BCW41" s="1"/>
      <c r="BCX41" s="1"/>
      <c r="BCY41" s="1"/>
      <c r="BCZ41" s="1"/>
      <c r="BDA41" s="1"/>
      <c r="BDB41" s="1"/>
      <c r="BDC41" s="1"/>
      <c r="BDD41" s="1"/>
      <c r="BDE41" s="1"/>
      <c r="BDF41" s="1"/>
      <c r="BDG41" s="1"/>
      <c r="BDH41" s="1"/>
      <c r="BDI41" s="1"/>
      <c r="BDJ41" s="1"/>
      <c r="BDK41" s="1"/>
      <c r="BDL41" s="1"/>
      <c r="BDM41" s="1"/>
      <c r="BDN41" s="1"/>
      <c r="BDO41" s="1"/>
      <c r="BDP41" s="1"/>
      <c r="BDQ41" s="1"/>
      <c r="BDR41" s="1"/>
      <c r="BDS41" s="1"/>
      <c r="BDT41" s="1"/>
      <c r="BDU41" s="1"/>
      <c r="BDV41" s="1"/>
      <c r="BDW41" s="1"/>
      <c r="BDX41" s="1"/>
      <c r="BDY41" s="1"/>
      <c r="BDZ41" s="1"/>
      <c r="BEA41" s="1"/>
      <c r="BEB41" s="1"/>
      <c r="BEC41" s="1"/>
      <c r="BED41" s="1"/>
      <c r="BEE41" s="1"/>
      <c r="BEF41" s="1"/>
      <c r="BEG41" s="1"/>
      <c r="BEH41" s="1"/>
      <c r="BEI41" s="1"/>
      <c r="BEJ41" s="1"/>
      <c r="BEK41" s="1"/>
      <c r="BEL41" s="1"/>
      <c r="BEM41" s="1"/>
      <c r="BEN41" s="1"/>
      <c r="BEO41" s="1"/>
      <c r="BEP41" s="1"/>
      <c r="BEQ41" s="1"/>
      <c r="BER41" s="1"/>
      <c r="BES41" s="1"/>
      <c r="BET41" s="1"/>
      <c r="BEU41" s="1"/>
      <c r="BEV41" s="1"/>
      <c r="BEW41" s="1"/>
      <c r="BEX41" s="1"/>
      <c r="BEY41" s="1"/>
      <c r="BEZ41" s="1"/>
      <c r="BFA41" s="1"/>
      <c r="BFB41" s="1"/>
      <c r="BFC41" s="1"/>
      <c r="BFD41" s="1"/>
      <c r="BFE41" s="1"/>
      <c r="BFF41" s="1"/>
      <c r="BFG41" s="1"/>
      <c r="BFH41" s="1"/>
      <c r="BFI41" s="1"/>
      <c r="BFJ41" s="1"/>
      <c r="BFK41" s="1"/>
      <c r="BFL41" s="1"/>
      <c r="BFM41" s="1"/>
      <c r="BFN41" s="1"/>
      <c r="BFO41" s="1"/>
      <c r="BFP41" s="1"/>
      <c r="BFQ41" s="1"/>
      <c r="BFR41" s="1"/>
      <c r="BFS41" s="1"/>
      <c r="BFT41" s="1"/>
      <c r="BFU41" s="1"/>
      <c r="BFV41" s="1"/>
      <c r="BFW41" s="1"/>
      <c r="BFX41" s="1"/>
      <c r="BFY41" s="1"/>
      <c r="BFZ41" s="1"/>
      <c r="BGA41" s="1"/>
      <c r="BGB41" s="1"/>
      <c r="BGC41" s="1"/>
      <c r="BGD41" s="1"/>
      <c r="BGE41" s="1"/>
      <c r="BGF41" s="1"/>
      <c r="BGG41" s="1"/>
      <c r="BGH41" s="1"/>
      <c r="BGI41" s="1"/>
      <c r="BGJ41" s="1"/>
      <c r="BGK41" s="1"/>
      <c r="BGL41" s="1"/>
      <c r="BGM41" s="1"/>
      <c r="BGN41" s="1"/>
      <c r="BGO41" s="1"/>
      <c r="BGP41" s="1"/>
      <c r="BGQ41" s="1"/>
      <c r="BGR41" s="1"/>
      <c r="BGS41" s="1"/>
      <c r="BGT41" s="1"/>
      <c r="BGU41" s="1"/>
      <c r="BGV41" s="1"/>
      <c r="BGW41" s="1"/>
      <c r="BGX41" s="1"/>
      <c r="BGY41" s="1"/>
      <c r="BGZ41" s="1"/>
      <c r="BHA41" s="1"/>
      <c r="BHB41" s="1"/>
      <c r="BHC41" s="1"/>
      <c r="BHD41" s="1"/>
      <c r="BHE41" s="1"/>
      <c r="BHF41" s="1"/>
      <c r="BHG41" s="1"/>
      <c r="BHH41" s="1"/>
      <c r="BHI41" s="1"/>
      <c r="BHJ41" s="1"/>
      <c r="BHK41" s="1"/>
      <c r="BHL41" s="1"/>
      <c r="BHM41" s="1"/>
      <c r="BHN41" s="1"/>
      <c r="BHO41" s="1"/>
      <c r="BHP41" s="1"/>
      <c r="BHQ41" s="1"/>
      <c r="BHR41" s="1"/>
      <c r="BHS41" s="1"/>
      <c r="BHT41" s="1"/>
      <c r="BHU41" s="1"/>
      <c r="BHV41" s="1"/>
      <c r="BHW41" s="1"/>
      <c r="BHX41" s="1"/>
      <c r="BHY41" s="1"/>
      <c r="BHZ41" s="1"/>
      <c r="BIA41" s="1"/>
      <c r="BIB41" s="1"/>
      <c r="BIC41" s="1"/>
      <c r="BID41" s="1"/>
      <c r="BIE41" s="1"/>
      <c r="BIF41" s="1"/>
      <c r="BIG41" s="1"/>
      <c r="BIH41" s="1"/>
      <c r="BII41" s="1"/>
      <c r="BIJ41" s="1"/>
      <c r="BIK41" s="1"/>
      <c r="BIL41" s="1"/>
      <c r="BIM41" s="1"/>
      <c r="BIN41" s="1"/>
      <c r="BIO41" s="1"/>
      <c r="BIP41" s="1"/>
      <c r="BIQ41" s="1"/>
      <c r="BIR41" s="1"/>
      <c r="BIS41" s="1"/>
      <c r="BIT41" s="1"/>
      <c r="BIU41" s="1"/>
      <c r="BIV41" s="1"/>
      <c r="BIW41" s="1"/>
      <c r="BIX41" s="1"/>
      <c r="BIY41" s="1"/>
      <c r="BIZ41" s="1"/>
      <c r="BJA41" s="1"/>
      <c r="BJB41" s="1"/>
      <c r="BJC41" s="1"/>
      <c r="BJD41" s="1"/>
      <c r="BJE41" s="1"/>
      <c r="BJF41" s="1"/>
      <c r="BJG41" s="1"/>
      <c r="BJH41" s="1"/>
      <c r="BJI41" s="1"/>
      <c r="BJJ41" s="1"/>
      <c r="BJK41" s="1"/>
      <c r="BJL41" s="1"/>
      <c r="BJM41" s="1"/>
      <c r="BJN41" s="1"/>
      <c r="BJO41" s="1"/>
      <c r="BJP41" s="1"/>
      <c r="BJQ41" s="1"/>
      <c r="BJR41" s="1"/>
      <c r="BJS41" s="1"/>
      <c r="BJT41" s="1"/>
      <c r="BJU41" s="1"/>
      <c r="BJV41" s="1"/>
      <c r="BJW41" s="1"/>
      <c r="BJX41" s="1"/>
      <c r="BJY41" s="1"/>
      <c r="BJZ41" s="1"/>
      <c r="BKA41" s="1"/>
      <c r="BKB41" s="1"/>
      <c r="BKC41" s="1"/>
      <c r="BKD41" s="1"/>
      <c r="BKE41" s="1"/>
      <c r="BKF41" s="1"/>
      <c r="BKG41" s="1"/>
      <c r="BKH41" s="1"/>
      <c r="BKI41" s="1"/>
      <c r="BKJ41" s="1"/>
      <c r="BKK41" s="1"/>
      <c r="BKL41" s="1"/>
      <c r="BKM41" s="1"/>
      <c r="BKN41" s="1"/>
      <c r="BKO41" s="1"/>
      <c r="BKP41" s="1"/>
      <c r="BKQ41" s="1"/>
      <c r="BKR41" s="1"/>
      <c r="BKS41" s="1"/>
      <c r="BKT41" s="1"/>
      <c r="BKU41" s="1"/>
      <c r="BKV41" s="1"/>
      <c r="BKW41" s="1"/>
      <c r="BKX41" s="1"/>
      <c r="BKY41" s="1"/>
      <c r="BKZ41" s="1"/>
      <c r="BLA41" s="1"/>
      <c r="BLB41" s="1"/>
      <c r="BLC41" s="1"/>
      <c r="BLD41" s="1"/>
      <c r="BLE41" s="1"/>
      <c r="BLF41" s="1"/>
      <c r="BLG41" s="1"/>
      <c r="BLH41" s="1"/>
      <c r="BLI41" s="1"/>
      <c r="BLJ41" s="1"/>
      <c r="BLK41" s="1"/>
      <c r="BLL41" s="1"/>
      <c r="BLM41" s="1"/>
      <c r="BLN41" s="1"/>
      <c r="BLO41" s="1"/>
      <c r="BLP41" s="1"/>
      <c r="BLQ41" s="1"/>
      <c r="BLR41" s="1"/>
      <c r="BLS41" s="1"/>
      <c r="BLT41" s="1"/>
      <c r="BLU41" s="1"/>
      <c r="BLV41" s="1"/>
      <c r="BLW41" s="1"/>
      <c r="BLX41" s="1"/>
      <c r="BLY41" s="1"/>
      <c r="BLZ41" s="1"/>
      <c r="BMA41" s="1"/>
      <c r="BMB41" s="1"/>
      <c r="BMC41" s="1"/>
      <c r="BMD41" s="1"/>
      <c r="BME41" s="1"/>
      <c r="BMF41" s="1"/>
      <c r="BMG41" s="1"/>
      <c r="BMH41" s="1"/>
      <c r="BMI41" s="1"/>
      <c r="BMJ41" s="1"/>
      <c r="BMK41" s="1"/>
      <c r="BML41" s="1"/>
      <c r="BMM41" s="1"/>
      <c r="BMN41" s="1"/>
      <c r="BMO41" s="1"/>
      <c r="BMP41" s="1"/>
      <c r="BMQ41" s="1"/>
      <c r="BMR41" s="1"/>
      <c r="BMS41" s="1"/>
      <c r="BMT41" s="1"/>
      <c r="BMU41" s="1"/>
      <c r="BMV41" s="1"/>
      <c r="BMW41" s="1"/>
      <c r="BMX41" s="1"/>
      <c r="BMY41" s="1"/>
      <c r="BMZ41" s="1"/>
      <c r="BNA41" s="1"/>
      <c r="BNB41" s="1"/>
      <c r="BNC41" s="1"/>
      <c r="BND41" s="1"/>
      <c r="BNE41" s="1"/>
      <c r="BNF41" s="1"/>
      <c r="BNG41" s="1"/>
      <c r="BNH41" s="1"/>
      <c r="BNI41" s="1"/>
      <c r="BNJ41" s="1"/>
      <c r="BNK41" s="1"/>
      <c r="BNL41" s="1"/>
      <c r="BNM41" s="1"/>
      <c r="BNN41" s="1"/>
      <c r="BNO41" s="1"/>
      <c r="BNP41" s="1"/>
      <c r="BNQ41" s="1"/>
      <c r="BNR41" s="1"/>
      <c r="BNS41" s="1"/>
      <c r="BNT41" s="1"/>
      <c r="BNU41" s="1"/>
      <c r="BNV41" s="1"/>
      <c r="BNW41" s="1"/>
      <c r="BNX41" s="1"/>
      <c r="BNY41" s="1"/>
      <c r="BNZ41" s="1"/>
      <c r="BOA41" s="1"/>
      <c r="BOB41" s="1"/>
      <c r="BOC41" s="1"/>
      <c r="BOD41" s="1"/>
      <c r="BOE41" s="1"/>
      <c r="BOF41" s="1"/>
      <c r="BOG41" s="1"/>
      <c r="BOH41" s="1"/>
      <c r="BOI41" s="1"/>
      <c r="BOJ41" s="1"/>
      <c r="BOK41" s="1"/>
      <c r="BOL41" s="1"/>
      <c r="BOM41" s="1"/>
      <c r="BON41" s="1"/>
      <c r="BOO41" s="1"/>
      <c r="BOP41" s="1"/>
      <c r="BOQ41" s="1"/>
      <c r="BOR41" s="1"/>
      <c r="BOS41" s="1"/>
      <c r="BOT41" s="1"/>
      <c r="BOU41" s="1"/>
      <c r="BOV41" s="1"/>
      <c r="BOW41" s="1"/>
      <c r="BOX41" s="1"/>
      <c r="BOY41" s="1"/>
      <c r="BOZ41" s="1"/>
      <c r="BPA41" s="1"/>
      <c r="BPB41" s="1"/>
      <c r="BPC41" s="1"/>
      <c r="BPD41" s="1"/>
      <c r="BPE41" s="1"/>
      <c r="BPF41" s="1"/>
      <c r="BPG41" s="1"/>
      <c r="BPH41" s="1"/>
      <c r="BPI41" s="1"/>
      <c r="BPJ41" s="1"/>
      <c r="BPK41" s="1"/>
      <c r="BPL41" s="1"/>
      <c r="BPM41" s="1"/>
      <c r="BPN41" s="1"/>
      <c r="BPO41" s="1"/>
      <c r="BPP41" s="1"/>
      <c r="BPQ41" s="1"/>
      <c r="BPR41" s="1"/>
      <c r="BPS41" s="1"/>
      <c r="BPT41" s="1"/>
      <c r="BPU41" s="1"/>
      <c r="BPV41" s="1"/>
      <c r="BPW41" s="1"/>
      <c r="BPX41" s="1"/>
      <c r="BPY41" s="1"/>
      <c r="BPZ41" s="1"/>
      <c r="BQA41" s="1"/>
      <c r="BQB41" s="1"/>
      <c r="BQC41" s="1"/>
      <c r="BQD41" s="1"/>
      <c r="BQE41" s="1"/>
      <c r="BQF41" s="1"/>
      <c r="BQG41" s="1"/>
      <c r="BQH41" s="1"/>
      <c r="BQI41" s="1"/>
      <c r="BQJ41" s="1"/>
      <c r="BQK41" s="1"/>
      <c r="BQL41" s="1"/>
      <c r="BQM41" s="1"/>
      <c r="BQN41" s="1"/>
      <c r="BQO41" s="1"/>
      <c r="BQP41" s="1"/>
      <c r="BQQ41" s="1"/>
      <c r="BQR41" s="1"/>
      <c r="BQS41" s="1"/>
      <c r="BQT41" s="1"/>
      <c r="BQU41" s="1"/>
      <c r="BQV41" s="1"/>
      <c r="BQW41" s="1"/>
      <c r="BQX41" s="1"/>
      <c r="BQY41" s="1"/>
      <c r="BQZ41" s="1"/>
      <c r="BRA41" s="1"/>
      <c r="BRB41" s="1"/>
      <c r="BRC41" s="1"/>
      <c r="BRD41" s="1"/>
      <c r="BRE41" s="1"/>
      <c r="BRF41" s="1"/>
      <c r="BRG41" s="1"/>
      <c r="BRH41" s="1"/>
      <c r="BRI41" s="1"/>
      <c r="BRJ41" s="1"/>
      <c r="BRK41" s="1"/>
      <c r="BRL41" s="1"/>
      <c r="BRM41" s="1"/>
      <c r="BRN41" s="1"/>
      <c r="BRO41" s="1"/>
      <c r="BRP41" s="1"/>
      <c r="BRQ41" s="1"/>
      <c r="BRR41" s="1"/>
      <c r="BRS41" s="1"/>
      <c r="BRT41" s="1"/>
      <c r="BRU41" s="1"/>
      <c r="BRV41" s="1"/>
      <c r="BRW41" s="1"/>
      <c r="BRX41" s="1"/>
      <c r="BRY41" s="1"/>
      <c r="BRZ41" s="1"/>
      <c r="BSA41" s="1"/>
      <c r="BSB41" s="1"/>
      <c r="BSC41" s="1"/>
      <c r="BSD41" s="1"/>
      <c r="BSE41" s="1"/>
      <c r="BSF41" s="1"/>
      <c r="BSG41" s="1"/>
      <c r="BSH41" s="1"/>
      <c r="BSI41" s="1"/>
      <c r="BSJ41" s="1"/>
      <c r="BSK41" s="1"/>
      <c r="BSL41" s="1"/>
      <c r="BSM41" s="1"/>
      <c r="BSN41" s="1"/>
      <c r="BSO41" s="1"/>
      <c r="BSP41" s="1"/>
      <c r="BSQ41" s="1"/>
      <c r="BSR41" s="1"/>
      <c r="BSS41" s="1"/>
      <c r="BST41" s="1"/>
      <c r="BSU41" s="1"/>
      <c r="BSV41" s="1"/>
      <c r="BSW41" s="1"/>
      <c r="BSX41" s="1"/>
      <c r="BSY41" s="1"/>
      <c r="BSZ41" s="1"/>
      <c r="BTA41" s="1"/>
      <c r="BTB41" s="1"/>
      <c r="BTC41" s="1"/>
      <c r="BTD41" s="1"/>
      <c r="BTE41" s="1"/>
      <c r="BTF41" s="1"/>
      <c r="BTG41" s="1"/>
      <c r="BTH41" s="1"/>
      <c r="BTI41" s="1"/>
      <c r="BTJ41" s="1"/>
      <c r="BTK41" s="1"/>
      <c r="BTL41" s="1"/>
      <c r="BTM41" s="1"/>
      <c r="BTN41" s="1"/>
      <c r="BTO41" s="1"/>
      <c r="BTP41" s="1"/>
      <c r="BTQ41" s="1"/>
      <c r="BTR41" s="1"/>
      <c r="BTS41" s="1"/>
      <c r="BTT41" s="1"/>
      <c r="BTU41" s="1"/>
      <c r="BTV41" s="1"/>
      <c r="BTW41" s="1"/>
      <c r="BTX41" s="1"/>
      <c r="BTY41" s="1"/>
      <c r="BTZ41" s="1"/>
      <c r="BUA41" s="1"/>
      <c r="BUB41" s="1"/>
      <c r="BUC41" s="1"/>
      <c r="BUD41" s="1"/>
      <c r="BUE41" s="1"/>
      <c r="BUF41" s="1"/>
      <c r="BUG41" s="1"/>
      <c r="BUH41" s="1"/>
      <c r="BUI41" s="1"/>
      <c r="BUJ41" s="1"/>
      <c r="BUK41" s="1"/>
      <c r="BUL41" s="1"/>
      <c r="BUM41" s="1"/>
      <c r="BUN41" s="1"/>
      <c r="BUO41" s="1"/>
      <c r="BUP41" s="1"/>
      <c r="BUQ41" s="1"/>
      <c r="BUR41" s="1"/>
      <c r="BUS41" s="1"/>
      <c r="BUT41" s="1"/>
      <c r="BUU41" s="1"/>
      <c r="BUV41" s="1"/>
      <c r="BUW41" s="1"/>
      <c r="BUX41" s="1"/>
      <c r="BUY41" s="1"/>
      <c r="BUZ41" s="1"/>
      <c r="BVA41" s="1"/>
      <c r="BVB41" s="1"/>
      <c r="BVC41" s="1"/>
      <c r="BVD41" s="1"/>
      <c r="BVE41" s="1"/>
      <c r="BVF41" s="1"/>
      <c r="BVG41" s="1"/>
      <c r="BVH41" s="1"/>
      <c r="BVI41" s="1"/>
      <c r="BVJ41" s="1"/>
      <c r="BVK41" s="1"/>
      <c r="BVL41" s="1"/>
      <c r="BVM41" s="1"/>
      <c r="BVN41" s="1"/>
      <c r="BVO41" s="1"/>
      <c r="BVP41" s="1"/>
      <c r="BVQ41" s="1"/>
      <c r="BVR41" s="1"/>
      <c r="BVS41" s="1"/>
      <c r="BVT41" s="1"/>
      <c r="BVU41" s="1"/>
      <c r="BVV41" s="1"/>
      <c r="BVW41" s="1"/>
      <c r="BVX41" s="1"/>
      <c r="BVY41" s="1"/>
      <c r="BVZ41" s="1"/>
      <c r="BWA41" s="1"/>
      <c r="BWB41" s="1"/>
      <c r="BWC41" s="1"/>
      <c r="BWD41" s="1"/>
      <c r="BWE41" s="1"/>
      <c r="BWF41" s="1"/>
      <c r="BWG41" s="1"/>
      <c r="BWH41" s="1"/>
      <c r="BWI41" s="1"/>
      <c r="BWJ41" s="1"/>
      <c r="BWK41" s="1"/>
      <c r="BWL41" s="1"/>
      <c r="BWM41" s="1"/>
      <c r="BWN41" s="1"/>
      <c r="BWO41" s="1"/>
      <c r="BWP41" s="1"/>
      <c r="BWQ41" s="1"/>
      <c r="BWR41" s="1"/>
      <c r="BWS41" s="1"/>
      <c r="BWT41" s="1"/>
      <c r="BWU41" s="1"/>
      <c r="BWV41" s="1"/>
      <c r="BWW41" s="1"/>
      <c r="BWX41" s="1"/>
      <c r="BWY41" s="1"/>
      <c r="BWZ41" s="1"/>
      <c r="BXA41" s="1"/>
      <c r="BXB41" s="1"/>
      <c r="BXC41" s="1"/>
      <c r="BXD41" s="1"/>
      <c r="BXE41" s="1"/>
      <c r="BXF41" s="1"/>
      <c r="BXG41" s="1"/>
      <c r="BXH41" s="1"/>
      <c r="BXI41" s="1"/>
      <c r="BXJ41" s="1"/>
      <c r="BXK41" s="1"/>
      <c r="BXL41" s="1"/>
      <c r="BXM41" s="1"/>
      <c r="BXN41" s="1"/>
      <c r="BXO41" s="1"/>
      <c r="BXP41" s="1"/>
      <c r="BXQ41" s="1"/>
      <c r="BXR41" s="1"/>
      <c r="BXS41" s="1"/>
      <c r="BXT41" s="1"/>
      <c r="BXU41" s="1"/>
      <c r="BXV41" s="1"/>
      <c r="BXW41" s="1"/>
      <c r="BXX41" s="1"/>
      <c r="BXY41" s="1"/>
    </row>
    <row r="42" spans="1:2001" s="62" customFormat="1" ht="18.600000000000001" thickBot="1" x14ac:dyDescent="0.4">
      <c r="A42" s="62" t="s">
        <v>141</v>
      </c>
      <c r="B42" s="28"/>
      <c r="C42" s="28"/>
      <c r="D42" s="28"/>
      <c r="E42" s="28"/>
      <c r="F42" s="28"/>
      <c r="G42" s="60" t="s">
        <v>35</v>
      </c>
      <c r="H42" s="65">
        <f>SUM(B46:F46)</f>
        <v>0</v>
      </c>
      <c r="I42" s="1"/>
      <c r="J42" s="84" t="s">
        <v>117</v>
      </c>
      <c r="K42" s="85">
        <f>OSI!K28</f>
        <v>0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  <c r="AMK42" s="1"/>
      <c r="AML42" s="1"/>
      <c r="AMM42" s="1"/>
      <c r="AMN42" s="1"/>
      <c r="AMO42" s="1"/>
      <c r="AMP42" s="1"/>
      <c r="AMQ42" s="1"/>
      <c r="AMR42" s="1"/>
      <c r="AMS42" s="1"/>
      <c r="AMT42" s="1"/>
      <c r="AMU42" s="1"/>
      <c r="AMV42" s="1"/>
      <c r="AMW42" s="1"/>
      <c r="AMX42" s="1"/>
      <c r="AMY42" s="1"/>
      <c r="AMZ42" s="1"/>
      <c r="ANA42" s="1"/>
      <c r="ANB42" s="1"/>
      <c r="ANC42" s="1"/>
      <c r="AND42" s="1"/>
      <c r="ANE42" s="1"/>
      <c r="ANF42" s="1"/>
      <c r="ANG42" s="1"/>
      <c r="ANH42" s="1"/>
      <c r="ANI42" s="1"/>
      <c r="ANJ42" s="1"/>
      <c r="ANK42" s="1"/>
      <c r="ANL42" s="1"/>
      <c r="ANM42" s="1"/>
      <c r="ANN42" s="1"/>
      <c r="ANO42" s="1"/>
      <c r="ANP42" s="1"/>
      <c r="ANQ42" s="1"/>
      <c r="ANR42" s="1"/>
      <c r="ANS42" s="1"/>
      <c r="ANT42" s="1"/>
      <c r="ANU42" s="1"/>
      <c r="ANV42" s="1"/>
      <c r="ANW42" s="1"/>
      <c r="ANX42" s="1"/>
      <c r="ANY42" s="1"/>
      <c r="ANZ42" s="1"/>
      <c r="AOA42" s="1"/>
      <c r="AOB42" s="1"/>
      <c r="AOC42" s="1"/>
      <c r="AOD42" s="1"/>
      <c r="AOE42" s="1"/>
      <c r="AOF42" s="1"/>
      <c r="AOG42" s="1"/>
      <c r="AOH42" s="1"/>
      <c r="AOI42" s="1"/>
      <c r="AOJ42" s="1"/>
      <c r="AOK42" s="1"/>
      <c r="AOL42" s="1"/>
      <c r="AOM42" s="1"/>
      <c r="AON42" s="1"/>
      <c r="AOO42" s="1"/>
      <c r="AOP42" s="1"/>
      <c r="AOQ42" s="1"/>
      <c r="AOR42" s="1"/>
      <c r="AOS42" s="1"/>
      <c r="AOT42" s="1"/>
      <c r="AOU42" s="1"/>
      <c r="AOV42" s="1"/>
      <c r="AOW42" s="1"/>
      <c r="AOX42" s="1"/>
      <c r="AOY42" s="1"/>
      <c r="AOZ42" s="1"/>
      <c r="APA42" s="1"/>
      <c r="APB42" s="1"/>
      <c r="APC42" s="1"/>
      <c r="APD42" s="1"/>
      <c r="APE42" s="1"/>
      <c r="APF42" s="1"/>
      <c r="APG42" s="1"/>
      <c r="APH42" s="1"/>
      <c r="API42" s="1"/>
      <c r="APJ42" s="1"/>
      <c r="APK42" s="1"/>
      <c r="APL42" s="1"/>
      <c r="APM42" s="1"/>
      <c r="APN42" s="1"/>
      <c r="APO42" s="1"/>
      <c r="APP42" s="1"/>
      <c r="APQ42" s="1"/>
      <c r="APR42" s="1"/>
      <c r="APS42" s="1"/>
      <c r="APT42" s="1"/>
      <c r="APU42" s="1"/>
      <c r="APV42" s="1"/>
      <c r="APW42" s="1"/>
      <c r="APX42" s="1"/>
      <c r="APY42" s="1"/>
      <c r="APZ42" s="1"/>
      <c r="AQA42" s="1"/>
      <c r="AQB42" s="1"/>
      <c r="AQC42" s="1"/>
      <c r="AQD42" s="1"/>
      <c r="AQE42" s="1"/>
      <c r="AQF42" s="1"/>
      <c r="AQG42" s="1"/>
      <c r="AQH42" s="1"/>
      <c r="AQI42" s="1"/>
      <c r="AQJ42" s="1"/>
      <c r="AQK42" s="1"/>
      <c r="AQL42" s="1"/>
      <c r="AQM42" s="1"/>
      <c r="AQN42" s="1"/>
      <c r="AQO42" s="1"/>
      <c r="AQP42" s="1"/>
      <c r="AQQ42" s="1"/>
      <c r="AQR42" s="1"/>
      <c r="AQS42" s="1"/>
      <c r="AQT42" s="1"/>
      <c r="AQU42" s="1"/>
      <c r="AQV42" s="1"/>
      <c r="AQW42" s="1"/>
      <c r="AQX42" s="1"/>
      <c r="AQY42" s="1"/>
      <c r="AQZ42" s="1"/>
      <c r="ARA42" s="1"/>
      <c r="ARB42" s="1"/>
      <c r="ARC42" s="1"/>
      <c r="ARD42" s="1"/>
      <c r="ARE42" s="1"/>
      <c r="ARF42" s="1"/>
      <c r="ARG42" s="1"/>
      <c r="ARH42" s="1"/>
      <c r="ARI42" s="1"/>
      <c r="ARJ42" s="1"/>
      <c r="ARK42" s="1"/>
      <c r="ARL42" s="1"/>
      <c r="ARM42" s="1"/>
      <c r="ARN42" s="1"/>
      <c r="ARO42" s="1"/>
      <c r="ARP42" s="1"/>
      <c r="ARQ42" s="1"/>
      <c r="ARR42" s="1"/>
      <c r="ARS42" s="1"/>
      <c r="ART42" s="1"/>
      <c r="ARU42" s="1"/>
      <c r="ARV42" s="1"/>
      <c r="ARW42" s="1"/>
      <c r="ARX42" s="1"/>
      <c r="ARY42" s="1"/>
      <c r="ARZ42" s="1"/>
      <c r="ASA42" s="1"/>
      <c r="ASB42" s="1"/>
      <c r="ASC42" s="1"/>
      <c r="ASD42" s="1"/>
      <c r="ASE42" s="1"/>
      <c r="ASF42" s="1"/>
      <c r="ASG42" s="1"/>
      <c r="ASH42" s="1"/>
      <c r="ASI42" s="1"/>
      <c r="ASJ42" s="1"/>
      <c r="ASK42" s="1"/>
      <c r="ASL42" s="1"/>
      <c r="ASM42" s="1"/>
      <c r="ASN42" s="1"/>
      <c r="ASO42" s="1"/>
      <c r="ASP42" s="1"/>
      <c r="ASQ42" s="1"/>
      <c r="ASR42" s="1"/>
      <c r="ASS42" s="1"/>
      <c r="AST42" s="1"/>
      <c r="ASU42" s="1"/>
      <c r="ASV42" s="1"/>
      <c r="ASW42" s="1"/>
      <c r="ASX42" s="1"/>
      <c r="ASY42" s="1"/>
      <c r="ASZ42" s="1"/>
      <c r="ATA42" s="1"/>
      <c r="ATB42" s="1"/>
      <c r="ATC42" s="1"/>
      <c r="ATD42" s="1"/>
      <c r="ATE42" s="1"/>
      <c r="ATF42" s="1"/>
      <c r="ATG42" s="1"/>
      <c r="ATH42" s="1"/>
      <c r="ATI42" s="1"/>
      <c r="ATJ42" s="1"/>
      <c r="ATK42" s="1"/>
      <c r="ATL42" s="1"/>
      <c r="ATM42" s="1"/>
      <c r="ATN42" s="1"/>
      <c r="ATO42" s="1"/>
      <c r="ATP42" s="1"/>
      <c r="ATQ42" s="1"/>
      <c r="ATR42" s="1"/>
      <c r="ATS42" s="1"/>
      <c r="ATT42" s="1"/>
      <c r="ATU42" s="1"/>
      <c r="ATV42" s="1"/>
      <c r="ATW42" s="1"/>
      <c r="ATX42" s="1"/>
      <c r="ATY42" s="1"/>
      <c r="ATZ42" s="1"/>
      <c r="AUA42" s="1"/>
      <c r="AUB42" s="1"/>
      <c r="AUC42" s="1"/>
      <c r="AUD42" s="1"/>
      <c r="AUE42" s="1"/>
      <c r="AUF42" s="1"/>
      <c r="AUG42" s="1"/>
      <c r="AUH42" s="1"/>
      <c r="AUI42" s="1"/>
      <c r="AUJ42" s="1"/>
      <c r="AUK42" s="1"/>
      <c r="AUL42" s="1"/>
      <c r="AUM42" s="1"/>
      <c r="AUN42" s="1"/>
      <c r="AUO42" s="1"/>
      <c r="AUP42" s="1"/>
      <c r="AUQ42" s="1"/>
      <c r="AUR42" s="1"/>
      <c r="AUS42" s="1"/>
      <c r="AUT42" s="1"/>
      <c r="AUU42" s="1"/>
      <c r="AUV42" s="1"/>
      <c r="AUW42" s="1"/>
      <c r="AUX42" s="1"/>
      <c r="AUY42" s="1"/>
      <c r="AUZ42" s="1"/>
      <c r="AVA42" s="1"/>
      <c r="AVB42" s="1"/>
      <c r="AVC42" s="1"/>
      <c r="AVD42" s="1"/>
      <c r="AVE42" s="1"/>
      <c r="AVF42" s="1"/>
      <c r="AVG42" s="1"/>
      <c r="AVH42" s="1"/>
      <c r="AVI42" s="1"/>
      <c r="AVJ42" s="1"/>
      <c r="AVK42" s="1"/>
      <c r="AVL42" s="1"/>
      <c r="AVM42" s="1"/>
      <c r="AVN42" s="1"/>
      <c r="AVO42" s="1"/>
      <c r="AVP42" s="1"/>
      <c r="AVQ42" s="1"/>
      <c r="AVR42" s="1"/>
      <c r="AVS42" s="1"/>
      <c r="AVT42" s="1"/>
      <c r="AVU42" s="1"/>
      <c r="AVV42" s="1"/>
      <c r="AVW42" s="1"/>
      <c r="AVX42" s="1"/>
      <c r="AVY42" s="1"/>
      <c r="AVZ42" s="1"/>
      <c r="AWA42" s="1"/>
      <c r="AWB42" s="1"/>
      <c r="AWC42" s="1"/>
      <c r="AWD42" s="1"/>
      <c r="AWE42" s="1"/>
      <c r="AWF42" s="1"/>
      <c r="AWG42" s="1"/>
      <c r="AWH42" s="1"/>
      <c r="AWI42" s="1"/>
      <c r="AWJ42" s="1"/>
      <c r="AWK42" s="1"/>
      <c r="AWL42" s="1"/>
      <c r="AWM42" s="1"/>
      <c r="AWN42" s="1"/>
      <c r="AWO42" s="1"/>
      <c r="AWP42" s="1"/>
      <c r="AWQ42" s="1"/>
      <c r="AWR42" s="1"/>
      <c r="AWS42" s="1"/>
      <c r="AWT42" s="1"/>
      <c r="AWU42" s="1"/>
      <c r="AWV42" s="1"/>
      <c r="AWW42" s="1"/>
      <c r="AWX42" s="1"/>
      <c r="AWY42" s="1"/>
      <c r="AWZ42" s="1"/>
      <c r="AXA42" s="1"/>
      <c r="AXB42" s="1"/>
      <c r="AXC42" s="1"/>
      <c r="AXD42" s="1"/>
      <c r="AXE42" s="1"/>
      <c r="AXF42" s="1"/>
      <c r="AXG42" s="1"/>
      <c r="AXH42" s="1"/>
      <c r="AXI42" s="1"/>
      <c r="AXJ42" s="1"/>
      <c r="AXK42" s="1"/>
      <c r="AXL42" s="1"/>
      <c r="AXM42" s="1"/>
      <c r="AXN42" s="1"/>
      <c r="AXO42" s="1"/>
      <c r="AXP42" s="1"/>
      <c r="AXQ42" s="1"/>
      <c r="AXR42" s="1"/>
      <c r="AXS42" s="1"/>
      <c r="AXT42" s="1"/>
      <c r="AXU42" s="1"/>
      <c r="AXV42" s="1"/>
      <c r="AXW42" s="1"/>
      <c r="AXX42" s="1"/>
      <c r="AXY42" s="1"/>
      <c r="AXZ42" s="1"/>
      <c r="AYA42" s="1"/>
      <c r="AYB42" s="1"/>
      <c r="AYC42" s="1"/>
      <c r="AYD42" s="1"/>
      <c r="AYE42" s="1"/>
      <c r="AYF42" s="1"/>
      <c r="AYG42" s="1"/>
      <c r="AYH42" s="1"/>
      <c r="AYI42" s="1"/>
      <c r="AYJ42" s="1"/>
      <c r="AYK42" s="1"/>
      <c r="AYL42" s="1"/>
      <c r="AYM42" s="1"/>
      <c r="AYN42" s="1"/>
      <c r="AYO42" s="1"/>
      <c r="AYP42" s="1"/>
      <c r="AYQ42" s="1"/>
      <c r="AYR42" s="1"/>
      <c r="AYS42" s="1"/>
      <c r="AYT42" s="1"/>
      <c r="AYU42" s="1"/>
      <c r="AYV42" s="1"/>
      <c r="AYW42" s="1"/>
      <c r="AYX42" s="1"/>
      <c r="AYY42" s="1"/>
      <c r="AYZ42" s="1"/>
      <c r="AZA42" s="1"/>
      <c r="AZB42" s="1"/>
      <c r="AZC42" s="1"/>
      <c r="AZD42" s="1"/>
      <c r="AZE42" s="1"/>
      <c r="AZF42" s="1"/>
      <c r="AZG42" s="1"/>
      <c r="AZH42" s="1"/>
      <c r="AZI42" s="1"/>
      <c r="AZJ42" s="1"/>
      <c r="AZK42" s="1"/>
      <c r="AZL42" s="1"/>
      <c r="AZM42" s="1"/>
      <c r="AZN42" s="1"/>
      <c r="AZO42" s="1"/>
      <c r="AZP42" s="1"/>
      <c r="AZQ42" s="1"/>
      <c r="AZR42" s="1"/>
      <c r="AZS42" s="1"/>
      <c r="AZT42" s="1"/>
      <c r="AZU42" s="1"/>
      <c r="AZV42" s="1"/>
      <c r="AZW42" s="1"/>
      <c r="AZX42" s="1"/>
      <c r="AZY42" s="1"/>
      <c r="AZZ42" s="1"/>
      <c r="BAA42" s="1"/>
      <c r="BAB42" s="1"/>
      <c r="BAC42" s="1"/>
      <c r="BAD42" s="1"/>
      <c r="BAE42" s="1"/>
      <c r="BAF42" s="1"/>
      <c r="BAG42" s="1"/>
      <c r="BAH42" s="1"/>
      <c r="BAI42" s="1"/>
      <c r="BAJ42" s="1"/>
      <c r="BAK42" s="1"/>
      <c r="BAL42" s="1"/>
      <c r="BAM42" s="1"/>
      <c r="BAN42" s="1"/>
      <c r="BAO42" s="1"/>
      <c r="BAP42" s="1"/>
      <c r="BAQ42" s="1"/>
      <c r="BAR42" s="1"/>
      <c r="BAS42" s="1"/>
      <c r="BAT42" s="1"/>
      <c r="BAU42" s="1"/>
      <c r="BAV42" s="1"/>
      <c r="BAW42" s="1"/>
      <c r="BAX42" s="1"/>
      <c r="BAY42" s="1"/>
      <c r="BAZ42" s="1"/>
      <c r="BBA42" s="1"/>
      <c r="BBB42" s="1"/>
      <c r="BBC42" s="1"/>
      <c r="BBD42" s="1"/>
      <c r="BBE42" s="1"/>
      <c r="BBF42" s="1"/>
      <c r="BBG42" s="1"/>
      <c r="BBH42" s="1"/>
      <c r="BBI42" s="1"/>
      <c r="BBJ42" s="1"/>
      <c r="BBK42" s="1"/>
      <c r="BBL42" s="1"/>
      <c r="BBM42" s="1"/>
      <c r="BBN42" s="1"/>
      <c r="BBO42" s="1"/>
      <c r="BBP42" s="1"/>
      <c r="BBQ42" s="1"/>
      <c r="BBR42" s="1"/>
      <c r="BBS42" s="1"/>
      <c r="BBT42" s="1"/>
      <c r="BBU42" s="1"/>
      <c r="BBV42" s="1"/>
      <c r="BBW42" s="1"/>
      <c r="BBX42" s="1"/>
      <c r="BBY42" s="1"/>
      <c r="BBZ42" s="1"/>
      <c r="BCA42" s="1"/>
      <c r="BCB42" s="1"/>
      <c r="BCC42" s="1"/>
      <c r="BCD42" s="1"/>
      <c r="BCE42" s="1"/>
      <c r="BCF42" s="1"/>
      <c r="BCG42" s="1"/>
      <c r="BCH42" s="1"/>
      <c r="BCI42" s="1"/>
      <c r="BCJ42" s="1"/>
      <c r="BCK42" s="1"/>
      <c r="BCL42" s="1"/>
      <c r="BCM42" s="1"/>
      <c r="BCN42" s="1"/>
      <c r="BCO42" s="1"/>
      <c r="BCP42" s="1"/>
      <c r="BCQ42" s="1"/>
      <c r="BCR42" s="1"/>
      <c r="BCS42" s="1"/>
      <c r="BCT42" s="1"/>
      <c r="BCU42" s="1"/>
      <c r="BCV42" s="1"/>
      <c r="BCW42" s="1"/>
      <c r="BCX42" s="1"/>
      <c r="BCY42" s="1"/>
      <c r="BCZ42" s="1"/>
      <c r="BDA42" s="1"/>
      <c r="BDB42" s="1"/>
      <c r="BDC42" s="1"/>
      <c r="BDD42" s="1"/>
      <c r="BDE42" s="1"/>
      <c r="BDF42" s="1"/>
      <c r="BDG42" s="1"/>
      <c r="BDH42" s="1"/>
      <c r="BDI42" s="1"/>
      <c r="BDJ42" s="1"/>
      <c r="BDK42" s="1"/>
      <c r="BDL42" s="1"/>
      <c r="BDM42" s="1"/>
      <c r="BDN42" s="1"/>
      <c r="BDO42" s="1"/>
      <c r="BDP42" s="1"/>
      <c r="BDQ42" s="1"/>
      <c r="BDR42" s="1"/>
      <c r="BDS42" s="1"/>
      <c r="BDT42" s="1"/>
      <c r="BDU42" s="1"/>
      <c r="BDV42" s="1"/>
      <c r="BDW42" s="1"/>
      <c r="BDX42" s="1"/>
      <c r="BDY42" s="1"/>
      <c r="BDZ42" s="1"/>
      <c r="BEA42" s="1"/>
      <c r="BEB42" s="1"/>
      <c r="BEC42" s="1"/>
      <c r="BED42" s="1"/>
      <c r="BEE42" s="1"/>
      <c r="BEF42" s="1"/>
      <c r="BEG42" s="1"/>
      <c r="BEH42" s="1"/>
      <c r="BEI42" s="1"/>
      <c r="BEJ42" s="1"/>
      <c r="BEK42" s="1"/>
      <c r="BEL42" s="1"/>
      <c r="BEM42" s="1"/>
      <c r="BEN42" s="1"/>
      <c r="BEO42" s="1"/>
      <c r="BEP42" s="1"/>
      <c r="BEQ42" s="1"/>
      <c r="BER42" s="1"/>
      <c r="BES42" s="1"/>
      <c r="BET42" s="1"/>
      <c r="BEU42" s="1"/>
      <c r="BEV42" s="1"/>
      <c r="BEW42" s="1"/>
      <c r="BEX42" s="1"/>
      <c r="BEY42" s="1"/>
      <c r="BEZ42" s="1"/>
      <c r="BFA42" s="1"/>
      <c r="BFB42" s="1"/>
      <c r="BFC42" s="1"/>
      <c r="BFD42" s="1"/>
      <c r="BFE42" s="1"/>
      <c r="BFF42" s="1"/>
      <c r="BFG42" s="1"/>
      <c r="BFH42" s="1"/>
      <c r="BFI42" s="1"/>
      <c r="BFJ42" s="1"/>
      <c r="BFK42" s="1"/>
      <c r="BFL42" s="1"/>
      <c r="BFM42" s="1"/>
      <c r="BFN42" s="1"/>
      <c r="BFO42" s="1"/>
      <c r="BFP42" s="1"/>
      <c r="BFQ42" s="1"/>
      <c r="BFR42" s="1"/>
      <c r="BFS42" s="1"/>
      <c r="BFT42" s="1"/>
      <c r="BFU42" s="1"/>
      <c r="BFV42" s="1"/>
      <c r="BFW42" s="1"/>
      <c r="BFX42" s="1"/>
      <c r="BFY42" s="1"/>
      <c r="BFZ42" s="1"/>
      <c r="BGA42" s="1"/>
      <c r="BGB42" s="1"/>
      <c r="BGC42" s="1"/>
      <c r="BGD42" s="1"/>
      <c r="BGE42" s="1"/>
      <c r="BGF42" s="1"/>
      <c r="BGG42" s="1"/>
      <c r="BGH42" s="1"/>
      <c r="BGI42" s="1"/>
      <c r="BGJ42" s="1"/>
      <c r="BGK42" s="1"/>
      <c r="BGL42" s="1"/>
      <c r="BGM42" s="1"/>
      <c r="BGN42" s="1"/>
      <c r="BGO42" s="1"/>
      <c r="BGP42" s="1"/>
      <c r="BGQ42" s="1"/>
      <c r="BGR42" s="1"/>
      <c r="BGS42" s="1"/>
      <c r="BGT42" s="1"/>
      <c r="BGU42" s="1"/>
      <c r="BGV42" s="1"/>
      <c r="BGW42" s="1"/>
      <c r="BGX42" s="1"/>
      <c r="BGY42" s="1"/>
      <c r="BGZ42" s="1"/>
      <c r="BHA42" s="1"/>
      <c r="BHB42" s="1"/>
      <c r="BHC42" s="1"/>
      <c r="BHD42" s="1"/>
      <c r="BHE42" s="1"/>
      <c r="BHF42" s="1"/>
      <c r="BHG42" s="1"/>
      <c r="BHH42" s="1"/>
      <c r="BHI42" s="1"/>
      <c r="BHJ42" s="1"/>
      <c r="BHK42" s="1"/>
      <c r="BHL42" s="1"/>
      <c r="BHM42" s="1"/>
      <c r="BHN42" s="1"/>
      <c r="BHO42" s="1"/>
      <c r="BHP42" s="1"/>
      <c r="BHQ42" s="1"/>
      <c r="BHR42" s="1"/>
      <c r="BHS42" s="1"/>
      <c r="BHT42" s="1"/>
      <c r="BHU42" s="1"/>
      <c r="BHV42" s="1"/>
      <c r="BHW42" s="1"/>
      <c r="BHX42" s="1"/>
      <c r="BHY42" s="1"/>
      <c r="BHZ42" s="1"/>
      <c r="BIA42" s="1"/>
      <c r="BIB42" s="1"/>
      <c r="BIC42" s="1"/>
      <c r="BID42" s="1"/>
      <c r="BIE42" s="1"/>
      <c r="BIF42" s="1"/>
      <c r="BIG42" s="1"/>
      <c r="BIH42" s="1"/>
      <c r="BII42" s="1"/>
      <c r="BIJ42" s="1"/>
      <c r="BIK42" s="1"/>
      <c r="BIL42" s="1"/>
      <c r="BIM42" s="1"/>
      <c r="BIN42" s="1"/>
      <c r="BIO42" s="1"/>
      <c r="BIP42" s="1"/>
      <c r="BIQ42" s="1"/>
      <c r="BIR42" s="1"/>
      <c r="BIS42" s="1"/>
      <c r="BIT42" s="1"/>
      <c r="BIU42" s="1"/>
      <c r="BIV42" s="1"/>
      <c r="BIW42" s="1"/>
      <c r="BIX42" s="1"/>
      <c r="BIY42" s="1"/>
      <c r="BIZ42" s="1"/>
      <c r="BJA42" s="1"/>
      <c r="BJB42" s="1"/>
      <c r="BJC42" s="1"/>
      <c r="BJD42" s="1"/>
      <c r="BJE42" s="1"/>
      <c r="BJF42" s="1"/>
      <c r="BJG42" s="1"/>
      <c r="BJH42" s="1"/>
      <c r="BJI42" s="1"/>
      <c r="BJJ42" s="1"/>
      <c r="BJK42" s="1"/>
      <c r="BJL42" s="1"/>
      <c r="BJM42" s="1"/>
      <c r="BJN42" s="1"/>
      <c r="BJO42" s="1"/>
      <c r="BJP42" s="1"/>
      <c r="BJQ42" s="1"/>
      <c r="BJR42" s="1"/>
      <c r="BJS42" s="1"/>
      <c r="BJT42" s="1"/>
      <c r="BJU42" s="1"/>
      <c r="BJV42" s="1"/>
      <c r="BJW42" s="1"/>
      <c r="BJX42" s="1"/>
      <c r="BJY42" s="1"/>
      <c r="BJZ42" s="1"/>
      <c r="BKA42" s="1"/>
      <c r="BKB42" s="1"/>
      <c r="BKC42" s="1"/>
      <c r="BKD42" s="1"/>
      <c r="BKE42" s="1"/>
      <c r="BKF42" s="1"/>
      <c r="BKG42" s="1"/>
      <c r="BKH42" s="1"/>
      <c r="BKI42" s="1"/>
      <c r="BKJ42" s="1"/>
      <c r="BKK42" s="1"/>
      <c r="BKL42" s="1"/>
      <c r="BKM42" s="1"/>
      <c r="BKN42" s="1"/>
      <c r="BKO42" s="1"/>
      <c r="BKP42" s="1"/>
      <c r="BKQ42" s="1"/>
      <c r="BKR42" s="1"/>
      <c r="BKS42" s="1"/>
      <c r="BKT42" s="1"/>
      <c r="BKU42" s="1"/>
      <c r="BKV42" s="1"/>
      <c r="BKW42" s="1"/>
      <c r="BKX42" s="1"/>
      <c r="BKY42" s="1"/>
      <c r="BKZ42" s="1"/>
      <c r="BLA42" s="1"/>
      <c r="BLB42" s="1"/>
      <c r="BLC42" s="1"/>
      <c r="BLD42" s="1"/>
      <c r="BLE42" s="1"/>
      <c r="BLF42" s="1"/>
      <c r="BLG42" s="1"/>
      <c r="BLH42" s="1"/>
      <c r="BLI42" s="1"/>
      <c r="BLJ42" s="1"/>
      <c r="BLK42" s="1"/>
      <c r="BLL42" s="1"/>
      <c r="BLM42" s="1"/>
      <c r="BLN42" s="1"/>
      <c r="BLO42" s="1"/>
      <c r="BLP42" s="1"/>
      <c r="BLQ42" s="1"/>
      <c r="BLR42" s="1"/>
      <c r="BLS42" s="1"/>
      <c r="BLT42" s="1"/>
      <c r="BLU42" s="1"/>
      <c r="BLV42" s="1"/>
      <c r="BLW42" s="1"/>
      <c r="BLX42" s="1"/>
      <c r="BLY42" s="1"/>
      <c r="BLZ42" s="1"/>
      <c r="BMA42" s="1"/>
      <c r="BMB42" s="1"/>
      <c r="BMC42" s="1"/>
      <c r="BMD42" s="1"/>
      <c r="BME42" s="1"/>
      <c r="BMF42" s="1"/>
      <c r="BMG42" s="1"/>
      <c r="BMH42" s="1"/>
      <c r="BMI42" s="1"/>
      <c r="BMJ42" s="1"/>
      <c r="BMK42" s="1"/>
      <c r="BML42" s="1"/>
      <c r="BMM42" s="1"/>
      <c r="BMN42" s="1"/>
      <c r="BMO42" s="1"/>
      <c r="BMP42" s="1"/>
      <c r="BMQ42" s="1"/>
      <c r="BMR42" s="1"/>
      <c r="BMS42" s="1"/>
      <c r="BMT42" s="1"/>
      <c r="BMU42" s="1"/>
      <c r="BMV42" s="1"/>
      <c r="BMW42" s="1"/>
      <c r="BMX42" s="1"/>
      <c r="BMY42" s="1"/>
      <c r="BMZ42" s="1"/>
      <c r="BNA42" s="1"/>
      <c r="BNB42" s="1"/>
      <c r="BNC42" s="1"/>
      <c r="BND42" s="1"/>
      <c r="BNE42" s="1"/>
      <c r="BNF42" s="1"/>
      <c r="BNG42" s="1"/>
      <c r="BNH42" s="1"/>
      <c r="BNI42" s="1"/>
      <c r="BNJ42" s="1"/>
      <c r="BNK42" s="1"/>
      <c r="BNL42" s="1"/>
      <c r="BNM42" s="1"/>
      <c r="BNN42" s="1"/>
      <c r="BNO42" s="1"/>
      <c r="BNP42" s="1"/>
      <c r="BNQ42" s="1"/>
      <c r="BNR42" s="1"/>
      <c r="BNS42" s="1"/>
      <c r="BNT42" s="1"/>
      <c r="BNU42" s="1"/>
      <c r="BNV42" s="1"/>
      <c r="BNW42" s="1"/>
      <c r="BNX42" s="1"/>
      <c r="BNY42" s="1"/>
      <c r="BNZ42" s="1"/>
      <c r="BOA42" s="1"/>
      <c r="BOB42" s="1"/>
      <c r="BOC42" s="1"/>
      <c r="BOD42" s="1"/>
      <c r="BOE42" s="1"/>
      <c r="BOF42" s="1"/>
      <c r="BOG42" s="1"/>
      <c r="BOH42" s="1"/>
      <c r="BOI42" s="1"/>
      <c r="BOJ42" s="1"/>
      <c r="BOK42" s="1"/>
      <c r="BOL42" s="1"/>
      <c r="BOM42" s="1"/>
      <c r="BON42" s="1"/>
      <c r="BOO42" s="1"/>
      <c r="BOP42" s="1"/>
      <c r="BOQ42" s="1"/>
      <c r="BOR42" s="1"/>
      <c r="BOS42" s="1"/>
      <c r="BOT42" s="1"/>
      <c r="BOU42" s="1"/>
      <c r="BOV42" s="1"/>
      <c r="BOW42" s="1"/>
      <c r="BOX42" s="1"/>
      <c r="BOY42" s="1"/>
      <c r="BOZ42" s="1"/>
      <c r="BPA42" s="1"/>
      <c r="BPB42" s="1"/>
      <c r="BPC42" s="1"/>
      <c r="BPD42" s="1"/>
      <c r="BPE42" s="1"/>
      <c r="BPF42" s="1"/>
      <c r="BPG42" s="1"/>
      <c r="BPH42" s="1"/>
      <c r="BPI42" s="1"/>
      <c r="BPJ42" s="1"/>
      <c r="BPK42" s="1"/>
      <c r="BPL42" s="1"/>
      <c r="BPM42" s="1"/>
      <c r="BPN42" s="1"/>
      <c r="BPO42" s="1"/>
      <c r="BPP42" s="1"/>
      <c r="BPQ42" s="1"/>
      <c r="BPR42" s="1"/>
      <c r="BPS42" s="1"/>
      <c r="BPT42" s="1"/>
      <c r="BPU42" s="1"/>
      <c r="BPV42" s="1"/>
      <c r="BPW42" s="1"/>
      <c r="BPX42" s="1"/>
      <c r="BPY42" s="1"/>
      <c r="BPZ42" s="1"/>
      <c r="BQA42" s="1"/>
      <c r="BQB42" s="1"/>
      <c r="BQC42" s="1"/>
      <c r="BQD42" s="1"/>
      <c r="BQE42" s="1"/>
      <c r="BQF42" s="1"/>
      <c r="BQG42" s="1"/>
      <c r="BQH42" s="1"/>
      <c r="BQI42" s="1"/>
      <c r="BQJ42" s="1"/>
      <c r="BQK42" s="1"/>
      <c r="BQL42" s="1"/>
      <c r="BQM42" s="1"/>
      <c r="BQN42" s="1"/>
      <c r="BQO42" s="1"/>
      <c r="BQP42" s="1"/>
      <c r="BQQ42" s="1"/>
      <c r="BQR42" s="1"/>
      <c r="BQS42" s="1"/>
      <c r="BQT42" s="1"/>
      <c r="BQU42" s="1"/>
      <c r="BQV42" s="1"/>
      <c r="BQW42" s="1"/>
      <c r="BQX42" s="1"/>
      <c r="BQY42" s="1"/>
      <c r="BQZ42" s="1"/>
      <c r="BRA42" s="1"/>
      <c r="BRB42" s="1"/>
      <c r="BRC42" s="1"/>
      <c r="BRD42" s="1"/>
      <c r="BRE42" s="1"/>
      <c r="BRF42" s="1"/>
      <c r="BRG42" s="1"/>
      <c r="BRH42" s="1"/>
      <c r="BRI42" s="1"/>
      <c r="BRJ42" s="1"/>
      <c r="BRK42" s="1"/>
      <c r="BRL42" s="1"/>
      <c r="BRM42" s="1"/>
      <c r="BRN42" s="1"/>
      <c r="BRO42" s="1"/>
      <c r="BRP42" s="1"/>
      <c r="BRQ42" s="1"/>
      <c r="BRR42" s="1"/>
      <c r="BRS42" s="1"/>
      <c r="BRT42" s="1"/>
      <c r="BRU42" s="1"/>
      <c r="BRV42" s="1"/>
      <c r="BRW42" s="1"/>
      <c r="BRX42" s="1"/>
      <c r="BRY42" s="1"/>
      <c r="BRZ42" s="1"/>
      <c r="BSA42" s="1"/>
      <c r="BSB42" s="1"/>
      <c r="BSC42" s="1"/>
      <c r="BSD42" s="1"/>
      <c r="BSE42" s="1"/>
      <c r="BSF42" s="1"/>
      <c r="BSG42" s="1"/>
      <c r="BSH42" s="1"/>
      <c r="BSI42" s="1"/>
      <c r="BSJ42" s="1"/>
      <c r="BSK42" s="1"/>
      <c r="BSL42" s="1"/>
      <c r="BSM42" s="1"/>
      <c r="BSN42" s="1"/>
      <c r="BSO42" s="1"/>
      <c r="BSP42" s="1"/>
      <c r="BSQ42" s="1"/>
      <c r="BSR42" s="1"/>
      <c r="BSS42" s="1"/>
      <c r="BST42" s="1"/>
      <c r="BSU42" s="1"/>
      <c r="BSV42" s="1"/>
      <c r="BSW42" s="1"/>
      <c r="BSX42" s="1"/>
      <c r="BSY42" s="1"/>
      <c r="BSZ42" s="1"/>
      <c r="BTA42" s="1"/>
      <c r="BTB42" s="1"/>
      <c r="BTC42" s="1"/>
      <c r="BTD42" s="1"/>
      <c r="BTE42" s="1"/>
      <c r="BTF42" s="1"/>
      <c r="BTG42" s="1"/>
      <c r="BTH42" s="1"/>
      <c r="BTI42" s="1"/>
      <c r="BTJ42" s="1"/>
      <c r="BTK42" s="1"/>
      <c r="BTL42" s="1"/>
      <c r="BTM42" s="1"/>
      <c r="BTN42" s="1"/>
      <c r="BTO42" s="1"/>
      <c r="BTP42" s="1"/>
      <c r="BTQ42" s="1"/>
      <c r="BTR42" s="1"/>
      <c r="BTS42" s="1"/>
      <c r="BTT42" s="1"/>
      <c r="BTU42" s="1"/>
      <c r="BTV42" s="1"/>
      <c r="BTW42" s="1"/>
      <c r="BTX42" s="1"/>
      <c r="BTY42" s="1"/>
      <c r="BTZ42" s="1"/>
      <c r="BUA42" s="1"/>
      <c r="BUB42" s="1"/>
      <c r="BUC42" s="1"/>
      <c r="BUD42" s="1"/>
      <c r="BUE42" s="1"/>
      <c r="BUF42" s="1"/>
      <c r="BUG42" s="1"/>
      <c r="BUH42" s="1"/>
      <c r="BUI42" s="1"/>
      <c r="BUJ42" s="1"/>
      <c r="BUK42" s="1"/>
      <c r="BUL42" s="1"/>
      <c r="BUM42" s="1"/>
      <c r="BUN42" s="1"/>
      <c r="BUO42" s="1"/>
      <c r="BUP42" s="1"/>
      <c r="BUQ42" s="1"/>
      <c r="BUR42" s="1"/>
      <c r="BUS42" s="1"/>
      <c r="BUT42" s="1"/>
      <c r="BUU42" s="1"/>
      <c r="BUV42" s="1"/>
      <c r="BUW42" s="1"/>
      <c r="BUX42" s="1"/>
      <c r="BUY42" s="1"/>
      <c r="BUZ42" s="1"/>
      <c r="BVA42" s="1"/>
      <c r="BVB42" s="1"/>
      <c r="BVC42" s="1"/>
      <c r="BVD42" s="1"/>
      <c r="BVE42" s="1"/>
      <c r="BVF42" s="1"/>
      <c r="BVG42" s="1"/>
      <c r="BVH42" s="1"/>
      <c r="BVI42" s="1"/>
      <c r="BVJ42" s="1"/>
      <c r="BVK42" s="1"/>
      <c r="BVL42" s="1"/>
      <c r="BVM42" s="1"/>
      <c r="BVN42" s="1"/>
      <c r="BVO42" s="1"/>
      <c r="BVP42" s="1"/>
      <c r="BVQ42" s="1"/>
      <c r="BVR42" s="1"/>
      <c r="BVS42" s="1"/>
      <c r="BVT42" s="1"/>
      <c r="BVU42" s="1"/>
      <c r="BVV42" s="1"/>
      <c r="BVW42" s="1"/>
      <c r="BVX42" s="1"/>
      <c r="BVY42" s="1"/>
      <c r="BVZ42" s="1"/>
      <c r="BWA42" s="1"/>
      <c r="BWB42" s="1"/>
      <c r="BWC42" s="1"/>
      <c r="BWD42" s="1"/>
      <c r="BWE42" s="1"/>
      <c r="BWF42" s="1"/>
      <c r="BWG42" s="1"/>
      <c r="BWH42" s="1"/>
      <c r="BWI42" s="1"/>
      <c r="BWJ42" s="1"/>
      <c r="BWK42" s="1"/>
      <c r="BWL42" s="1"/>
      <c r="BWM42" s="1"/>
      <c r="BWN42" s="1"/>
      <c r="BWO42" s="1"/>
      <c r="BWP42" s="1"/>
      <c r="BWQ42" s="1"/>
      <c r="BWR42" s="1"/>
      <c r="BWS42" s="1"/>
      <c r="BWT42" s="1"/>
      <c r="BWU42" s="1"/>
      <c r="BWV42" s="1"/>
      <c r="BWW42" s="1"/>
      <c r="BWX42" s="1"/>
      <c r="BWY42" s="1"/>
      <c r="BWZ42" s="1"/>
      <c r="BXA42" s="1"/>
      <c r="BXB42" s="1"/>
      <c r="BXC42" s="1"/>
      <c r="BXD42" s="1"/>
      <c r="BXE42" s="1"/>
      <c r="BXF42" s="1"/>
      <c r="BXG42" s="1"/>
      <c r="BXH42" s="1"/>
      <c r="BXI42" s="1"/>
      <c r="BXJ42" s="1"/>
      <c r="BXK42" s="1"/>
      <c r="BXL42" s="1"/>
      <c r="BXM42" s="1"/>
      <c r="BXN42" s="1"/>
      <c r="BXO42" s="1"/>
      <c r="BXP42" s="1"/>
      <c r="BXQ42" s="1"/>
      <c r="BXR42" s="1"/>
      <c r="BXS42" s="1"/>
      <c r="BXT42" s="1"/>
      <c r="BXU42" s="1"/>
      <c r="BXV42" s="1"/>
      <c r="BXW42" s="1"/>
      <c r="BXX42" s="1"/>
      <c r="BXY42" s="1"/>
    </row>
    <row r="43" spans="1:2001" s="62" customFormat="1" thickBot="1" x14ac:dyDescent="0.35">
      <c r="A43" s="62" t="s">
        <v>144</v>
      </c>
      <c r="B43" s="72">
        <f>VLOOKUP(B2,'neighb_look up tables'!$A$82:$E$86,4,FALSE)</f>
        <v>25</v>
      </c>
      <c r="C43" s="72">
        <f>VLOOKUP(C2,'neighb_look up tables'!$A$82:$E$86,4,FALSE)</f>
        <v>13</v>
      </c>
      <c r="D43" s="72">
        <f>VLOOKUP(D2,'neighb_look up tables'!$A$82:$E$86,4,FALSE)</f>
        <v>6</v>
      </c>
      <c r="E43" s="72">
        <f>VLOOKUP(E2,'neighb_look up tables'!$A$82:$E$86,4,FALSE)</f>
        <v>3</v>
      </c>
      <c r="F43" s="72">
        <f>VLOOKUP(F2,'neighb_look up tables'!$A$82:$E$86,5,FALSE)</f>
        <v>1</v>
      </c>
      <c r="G43" s="60"/>
      <c r="H43" s="6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  <c r="AMK43" s="1"/>
      <c r="AML43" s="1"/>
      <c r="AMM43" s="1"/>
      <c r="AMN43" s="1"/>
      <c r="AMO43" s="1"/>
      <c r="AMP43" s="1"/>
      <c r="AMQ43" s="1"/>
      <c r="AMR43" s="1"/>
      <c r="AMS43" s="1"/>
      <c r="AMT43" s="1"/>
      <c r="AMU43" s="1"/>
      <c r="AMV43" s="1"/>
      <c r="AMW43" s="1"/>
      <c r="AMX43" s="1"/>
      <c r="AMY43" s="1"/>
      <c r="AMZ43" s="1"/>
      <c r="ANA43" s="1"/>
      <c r="ANB43" s="1"/>
      <c r="ANC43" s="1"/>
      <c r="AND43" s="1"/>
      <c r="ANE43" s="1"/>
      <c r="ANF43" s="1"/>
      <c r="ANG43" s="1"/>
      <c r="ANH43" s="1"/>
      <c r="ANI43" s="1"/>
      <c r="ANJ43" s="1"/>
      <c r="ANK43" s="1"/>
      <c r="ANL43" s="1"/>
      <c r="ANM43" s="1"/>
      <c r="ANN43" s="1"/>
      <c r="ANO43" s="1"/>
      <c r="ANP43" s="1"/>
      <c r="ANQ43" s="1"/>
      <c r="ANR43" s="1"/>
      <c r="ANS43" s="1"/>
      <c r="ANT43" s="1"/>
      <c r="ANU43" s="1"/>
      <c r="ANV43" s="1"/>
      <c r="ANW43" s="1"/>
      <c r="ANX43" s="1"/>
      <c r="ANY43" s="1"/>
      <c r="ANZ43" s="1"/>
      <c r="AOA43" s="1"/>
      <c r="AOB43" s="1"/>
      <c r="AOC43" s="1"/>
      <c r="AOD43" s="1"/>
      <c r="AOE43" s="1"/>
      <c r="AOF43" s="1"/>
      <c r="AOG43" s="1"/>
      <c r="AOH43" s="1"/>
      <c r="AOI43" s="1"/>
      <c r="AOJ43" s="1"/>
      <c r="AOK43" s="1"/>
      <c r="AOL43" s="1"/>
      <c r="AOM43" s="1"/>
      <c r="AON43" s="1"/>
      <c r="AOO43" s="1"/>
      <c r="AOP43" s="1"/>
      <c r="AOQ43" s="1"/>
      <c r="AOR43" s="1"/>
      <c r="AOS43" s="1"/>
      <c r="AOT43" s="1"/>
      <c r="AOU43" s="1"/>
      <c r="AOV43" s="1"/>
      <c r="AOW43" s="1"/>
      <c r="AOX43" s="1"/>
      <c r="AOY43" s="1"/>
      <c r="AOZ43" s="1"/>
      <c r="APA43" s="1"/>
      <c r="APB43" s="1"/>
      <c r="APC43" s="1"/>
      <c r="APD43" s="1"/>
      <c r="APE43" s="1"/>
      <c r="APF43" s="1"/>
      <c r="APG43" s="1"/>
      <c r="APH43" s="1"/>
      <c r="API43" s="1"/>
      <c r="APJ43" s="1"/>
      <c r="APK43" s="1"/>
      <c r="APL43" s="1"/>
      <c r="APM43" s="1"/>
      <c r="APN43" s="1"/>
      <c r="APO43" s="1"/>
      <c r="APP43" s="1"/>
      <c r="APQ43" s="1"/>
      <c r="APR43" s="1"/>
      <c r="APS43" s="1"/>
      <c r="APT43" s="1"/>
      <c r="APU43" s="1"/>
      <c r="APV43" s="1"/>
      <c r="APW43" s="1"/>
      <c r="APX43" s="1"/>
      <c r="APY43" s="1"/>
      <c r="APZ43" s="1"/>
      <c r="AQA43" s="1"/>
      <c r="AQB43" s="1"/>
      <c r="AQC43" s="1"/>
      <c r="AQD43" s="1"/>
      <c r="AQE43" s="1"/>
      <c r="AQF43" s="1"/>
      <c r="AQG43" s="1"/>
      <c r="AQH43" s="1"/>
      <c r="AQI43" s="1"/>
      <c r="AQJ43" s="1"/>
      <c r="AQK43" s="1"/>
      <c r="AQL43" s="1"/>
      <c r="AQM43" s="1"/>
      <c r="AQN43" s="1"/>
      <c r="AQO43" s="1"/>
      <c r="AQP43" s="1"/>
      <c r="AQQ43" s="1"/>
      <c r="AQR43" s="1"/>
      <c r="AQS43" s="1"/>
      <c r="AQT43" s="1"/>
      <c r="AQU43" s="1"/>
      <c r="AQV43" s="1"/>
      <c r="AQW43" s="1"/>
      <c r="AQX43" s="1"/>
      <c r="AQY43" s="1"/>
      <c r="AQZ43" s="1"/>
      <c r="ARA43" s="1"/>
      <c r="ARB43" s="1"/>
      <c r="ARC43" s="1"/>
      <c r="ARD43" s="1"/>
      <c r="ARE43" s="1"/>
      <c r="ARF43" s="1"/>
      <c r="ARG43" s="1"/>
      <c r="ARH43" s="1"/>
      <c r="ARI43" s="1"/>
      <c r="ARJ43" s="1"/>
      <c r="ARK43" s="1"/>
      <c r="ARL43" s="1"/>
      <c r="ARM43" s="1"/>
      <c r="ARN43" s="1"/>
      <c r="ARO43" s="1"/>
      <c r="ARP43" s="1"/>
      <c r="ARQ43" s="1"/>
      <c r="ARR43" s="1"/>
      <c r="ARS43" s="1"/>
      <c r="ART43" s="1"/>
      <c r="ARU43" s="1"/>
      <c r="ARV43" s="1"/>
      <c r="ARW43" s="1"/>
      <c r="ARX43" s="1"/>
      <c r="ARY43" s="1"/>
      <c r="ARZ43" s="1"/>
      <c r="ASA43" s="1"/>
      <c r="ASB43" s="1"/>
      <c r="ASC43" s="1"/>
      <c r="ASD43" s="1"/>
      <c r="ASE43" s="1"/>
      <c r="ASF43" s="1"/>
      <c r="ASG43" s="1"/>
      <c r="ASH43" s="1"/>
      <c r="ASI43" s="1"/>
      <c r="ASJ43" s="1"/>
      <c r="ASK43" s="1"/>
      <c r="ASL43" s="1"/>
      <c r="ASM43" s="1"/>
      <c r="ASN43" s="1"/>
      <c r="ASO43" s="1"/>
      <c r="ASP43" s="1"/>
      <c r="ASQ43" s="1"/>
      <c r="ASR43" s="1"/>
      <c r="ASS43" s="1"/>
      <c r="AST43" s="1"/>
      <c r="ASU43" s="1"/>
      <c r="ASV43" s="1"/>
      <c r="ASW43" s="1"/>
      <c r="ASX43" s="1"/>
      <c r="ASY43" s="1"/>
      <c r="ASZ43" s="1"/>
      <c r="ATA43" s="1"/>
      <c r="ATB43" s="1"/>
      <c r="ATC43" s="1"/>
      <c r="ATD43" s="1"/>
      <c r="ATE43" s="1"/>
      <c r="ATF43" s="1"/>
      <c r="ATG43" s="1"/>
      <c r="ATH43" s="1"/>
      <c r="ATI43" s="1"/>
      <c r="ATJ43" s="1"/>
      <c r="ATK43" s="1"/>
      <c r="ATL43" s="1"/>
      <c r="ATM43" s="1"/>
      <c r="ATN43" s="1"/>
      <c r="ATO43" s="1"/>
      <c r="ATP43" s="1"/>
      <c r="ATQ43" s="1"/>
      <c r="ATR43" s="1"/>
      <c r="ATS43" s="1"/>
      <c r="ATT43" s="1"/>
      <c r="ATU43" s="1"/>
      <c r="ATV43" s="1"/>
      <c r="ATW43" s="1"/>
      <c r="ATX43" s="1"/>
      <c r="ATY43" s="1"/>
      <c r="ATZ43" s="1"/>
      <c r="AUA43" s="1"/>
      <c r="AUB43" s="1"/>
      <c r="AUC43" s="1"/>
      <c r="AUD43" s="1"/>
      <c r="AUE43" s="1"/>
      <c r="AUF43" s="1"/>
      <c r="AUG43" s="1"/>
      <c r="AUH43" s="1"/>
      <c r="AUI43" s="1"/>
      <c r="AUJ43" s="1"/>
      <c r="AUK43" s="1"/>
      <c r="AUL43" s="1"/>
      <c r="AUM43" s="1"/>
      <c r="AUN43" s="1"/>
      <c r="AUO43" s="1"/>
      <c r="AUP43" s="1"/>
      <c r="AUQ43" s="1"/>
      <c r="AUR43" s="1"/>
      <c r="AUS43" s="1"/>
      <c r="AUT43" s="1"/>
      <c r="AUU43" s="1"/>
      <c r="AUV43" s="1"/>
      <c r="AUW43" s="1"/>
      <c r="AUX43" s="1"/>
      <c r="AUY43" s="1"/>
      <c r="AUZ43" s="1"/>
      <c r="AVA43" s="1"/>
      <c r="AVB43" s="1"/>
      <c r="AVC43" s="1"/>
      <c r="AVD43" s="1"/>
      <c r="AVE43" s="1"/>
      <c r="AVF43" s="1"/>
      <c r="AVG43" s="1"/>
      <c r="AVH43" s="1"/>
      <c r="AVI43" s="1"/>
      <c r="AVJ43" s="1"/>
      <c r="AVK43" s="1"/>
      <c r="AVL43" s="1"/>
      <c r="AVM43" s="1"/>
      <c r="AVN43" s="1"/>
      <c r="AVO43" s="1"/>
      <c r="AVP43" s="1"/>
      <c r="AVQ43" s="1"/>
      <c r="AVR43" s="1"/>
      <c r="AVS43" s="1"/>
      <c r="AVT43" s="1"/>
      <c r="AVU43" s="1"/>
      <c r="AVV43" s="1"/>
      <c r="AVW43" s="1"/>
      <c r="AVX43" s="1"/>
      <c r="AVY43" s="1"/>
      <c r="AVZ43" s="1"/>
      <c r="AWA43" s="1"/>
      <c r="AWB43" s="1"/>
      <c r="AWC43" s="1"/>
      <c r="AWD43" s="1"/>
      <c r="AWE43" s="1"/>
      <c r="AWF43" s="1"/>
      <c r="AWG43" s="1"/>
      <c r="AWH43" s="1"/>
      <c r="AWI43" s="1"/>
      <c r="AWJ43" s="1"/>
      <c r="AWK43" s="1"/>
      <c r="AWL43" s="1"/>
      <c r="AWM43" s="1"/>
      <c r="AWN43" s="1"/>
      <c r="AWO43" s="1"/>
      <c r="AWP43" s="1"/>
      <c r="AWQ43" s="1"/>
      <c r="AWR43" s="1"/>
      <c r="AWS43" s="1"/>
      <c r="AWT43" s="1"/>
      <c r="AWU43" s="1"/>
      <c r="AWV43" s="1"/>
      <c r="AWW43" s="1"/>
      <c r="AWX43" s="1"/>
      <c r="AWY43" s="1"/>
      <c r="AWZ43" s="1"/>
      <c r="AXA43" s="1"/>
      <c r="AXB43" s="1"/>
      <c r="AXC43" s="1"/>
      <c r="AXD43" s="1"/>
      <c r="AXE43" s="1"/>
      <c r="AXF43" s="1"/>
      <c r="AXG43" s="1"/>
      <c r="AXH43" s="1"/>
      <c r="AXI43" s="1"/>
      <c r="AXJ43" s="1"/>
      <c r="AXK43" s="1"/>
      <c r="AXL43" s="1"/>
      <c r="AXM43" s="1"/>
      <c r="AXN43" s="1"/>
      <c r="AXO43" s="1"/>
      <c r="AXP43" s="1"/>
      <c r="AXQ43" s="1"/>
      <c r="AXR43" s="1"/>
      <c r="AXS43" s="1"/>
      <c r="AXT43" s="1"/>
      <c r="AXU43" s="1"/>
      <c r="AXV43" s="1"/>
      <c r="AXW43" s="1"/>
      <c r="AXX43" s="1"/>
      <c r="AXY43" s="1"/>
      <c r="AXZ43" s="1"/>
      <c r="AYA43" s="1"/>
      <c r="AYB43" s="1"/>
      <c r="AYC43" s="1"/>
      <c r="AYD43" s="1"/>
      <c r="AYE43" s="1"/>
      <c r="AYF43" s="1"/>
      <c r="AYG43" s="1"/>
      <c r="AYH43" s="1"/>
      <c r="AYI43" s="1"/>
      <c r="AYJ43" s="1"/>
      <c r="AYK43" s="1"/>
      <c r="AYL43" s="1"/>
      <c r="AYM43" s="1"/>
      <c r="AYN43" s="1"/>
      <c r="AYO43" s="1"/>
      <c r="AYP43" s="1"/>
      <c r="AYQ43" s="1"/>
      <c r="AYR43" s="1"/>
      <c r="AYS43" s="1"/>
      <c r="AYT43" s="1"/>
      <c r="AYU43" s="1"/>
      <c r="AYV43" s="1"/>
      <c r="AYW43" s="1"/>
      <c r="AYX43" s="1"/>
      <c r="AYY43" s="1"/>
      <c r="AYZ43" s="1"/>
      <c r="AZA43" s="1"/>
      <c r="AZB43" s="1"/>
      <c r="AZC43" s="1"/>
      <c r="AZD43" s="1"/>
      <c r="AZE43" s="1"/>
      <c r="AZF43" s="1"/>
      <c r="AZG43" s="1"/>
      <c r="AZH43" s="1"/>
      <c r="AZI43" s="1"/>
      <c r="AZJ43" s="1"/>
      <c r="AZK43" s="1"/>
      <c r="AZL43" s="1"/>
      <c r="AZM43" s="1"/>
      <c r="AZN43" s="1"/>
      <c r="AZO43" s="1"/>
      <c r="AZP43" s="1"/>
      <c r="AZQ43" s="1"/>
      <c r="AZR43" s="1"/>
      <c r="AZS43" s="1"/>
      <c r="AZT43" s="1"/>
      <c r="AZU43" s="1"/>
      <c r="AZV43" s="1"/>
      <c r="AZW43" s="1"/>
      <c r="AZX43" s="1"/>
      <c r="AZY43" s="1"/>
      <c r="AZZ43" s="1"/>
      <c r="BAA43" s="1"/>
      <c r="BAB43" s="1"/>
      <c r="BAC43" s="1"/>
      <c r="BAD43" s="1"/>
      <c r="BAE43" s="1"/>
      <c r="BAF43" s="1"/>
      <c r="BAG43" s="1"/>
      <c r="BAH43" s="1"/>
      <c r="BAI43" s="1"/>
      <c r="BAJ43" s="1"/>
      <c r="BAK43" s="1"/>
      <c r="BAL43" s="1"/>
      <c r="BAM43" s="1"/>
      <c r="BAN43" s="1"/>
      <c r="BAO43" s="1"/>
      <c r="BAP43" s="1"/>
      <c r="BAQ43" s="1"/>
      <c r="BAR43" s="1"/>
      <c r="BAS43" s="1"/>
      <c r="BAT43" s="1"/>
      <c r="BAU43" s="1"/>
      <c r="BAV43" s="1"/>
      <c r="BAW43" s="1"/>
      <c r="BAX43" s="1"/>
      <c r="BAY43" s="1"/>
      <c r="BAZ43" s="1"/>
      <c r="BBA43" s="1"/>
      <c r="BBB43" s="1"/>
      <c r="BBC43" s="1"/>
      <c r="BBD43" s="1"/>
      <c r="BBE43" s="1"/>
      <c r="BBF43" s="1"/>
      <c r="BBG43" s="1"/>
      <c r="BBH43" s="1"/>
      <c r="BBI43" s="1"/>
      <c r="BBJ43" s="1"/>
      <c r="BBK43" s="1"/>
      <c r="BBL43" s="1"/>
      <c r="BBM43" s="1"/>
      <c r="BBN43" s="1"/>
      <c r="BBO43" s="1"/>
      <c r="BBP43" s="1"/>
      <c r="BBQ43" s="1"/>
      <c r="BBR43" s="1"/>
      <c r="BBS43" s="1"/>
      <c r="BBT43" s="1"/>
      <c r="BBU43" s="1"/>
      <c r="BBV43" s="1"/>
      <c r="BBW43" s="1"/>
      <c r="BBX43" s="1"/>
      <c r="BBY43" s="1"/>
      <c r="BBZ43" s="1"/>
      <c r="BCA43" s="1"/>
      <c r="BCB43" s="1"/>
      <c r="BCC43" s="1"/>
      <c r="BCD43" s="1"/>
      <c r="BCE43" s="1"/>
      <c r="BCF43" s="1"/>
      <c r="BCG43" s="1"/>
      <c r="BCH43" s="1"/>
      <c r="BCI43" s="1"/>
      <c r="BCJ43" s="1"/>
      <c r="BCK43" s="1"/>
      <c r="BCL43" s="1"/>
      <c r="BCM43" s="1"/>
      <c r="BCN43" s="1"/>
      <c r="BCO43" s="1"/>
      <c r="BCP43" s="1"/>
      <c r="BCQ43" s="1"/>
      <c r="BCR43" s="1"/>
      <c r="BCS43" s="1"/>
      <c r="BCT43" s="1"/>
      <c r="BCU43" s="1"/>
      <c r="BCV43" s="1"/>
      <c r="BCW43" s="1"/>
      <c r="BCX43" s="1"/>
      <c r="BCY43" s="1"/>
      <c r="BCZ43" s="1"/>
      <c r="BDA43" s="1"/>
      <c r="BDB43" s="1"/>
      <c r="BDC43" s="1"/>
      <c r="BDD43" s="1"/>
      <c r="BDE43" s="1"/>
      <c r="BDF43" s="1"/>
      <c r="BDG43" s="1"/>
      <c r="BDH43" s="1"/>
      <c r="BDI43" s="1"/>
      <c r="BDJ43" s="1"/>
      <c r="BDK43" s="1"/>
      <c r="BDL43" s="1"/>
      <c r="BDM43" s="1"/>
      <c r="BDN43" s="1"/>
      <c r="BDO43" s="1"/>
      <c r="BDP43" s="1"/>
      <c r="BDQ43" s="1"/>
      <c r="BDR43" s="1"/>
      <c r="BDS43" s="1"/>
      <c r="BDT43" s="1"/>
      <c r="BDU43" s="1"/>
      <c r="BDV43" s="1"/>
      <c r="BDW43" s="1"/>
      <c r="BDX43" s="1"/>
      <c r="BDY43" s="1"/>
      <c r="BDZ43" s="1"/>
      <c r="BEA43" s="1"/>
      <c r="BEB43" s="1"/>
      <c r="BEC43" s="1"/>
      <c r="BED43" s="1"/>
      <c r="BEE43" s="1"/>
      <c r="BEF43" s="1"/>
      <c r="BEG43" s="1"/>
      <c r="BEH43" s="1"/>
      <c r="BEI43" s="1"/>
      <c r="BEJ43" s="1"/>
      <c r="BEK43" s="1"/>
      <c r="BEL43" s="1"/>
      <c r="BEM43" s="1"/>
      <c r="BEN43" s="1"/>
      <c r="BEO43" s="1"/>
      <c r="BEP43" s="1"/>
      <c r="BEQ43" s="1"/>
      <c r="BER43" s="1"/>
      <c r="BES43" s="1"/>
      <c r="BET43" s="1"/>
      <c r="BEU43" s="1"/>
      <c r="BEV43" s="1"/>
      <c r="BEW43" s="1"/>
      <c r="BEX43" s="1"/>
      <c r="BEY43" s="1"/>
      <c r="BEZ43" s="1"/>
      <c r="BFA43" s="1"/>
      <c r="BFB43" s="1"/>
      <c r="BFC43" s="1"/>
      <c r="BFD43" s="1"/>
      <c r="BFE43" s="1"/>
      <c r="BFF43" s="1"/>
      <c r="BFG43" s="1"/>
      <c r="BFH43" s="1"/>
      <c r="BFI43" s="1"/>
      <c r="BFJ43" s="1"/>
      <c r="BFK43" s="1"/>
      <c r="BFL43" s="1"/>
      <c r="BFM43" s="1"/>
      <c r="BFN43" s="1"/>
      <c r="BFO43" s="1"/>
      <c r="BFP43" s="1"/>
      <c r="BFQ43" s="1"/>
      <c r="BFR43" s="1"/>
      <c r="BFS43" s="1"/>
      <c r="BFT43" s="1"/>
      <c r="BFU43" s="1"/>
      <c r="BFV43" s="1"/>
      <c r="BFW43" s="1"/>
      <c r="BFX43" s="1"/>
      <c r="BFY43" s="1"/>
      <c r="BFZ43" s="1"/>
      <c r="BGA43" s="1"/>
      <c r="BGB43" s="1"/>
      <c r="BGC43" s="1"/>
      <c r="BGD43" s="1"/>
      <c r="BGE43" s="1"/>
      <c r="BGF43" s="1"/>
      <c r="BGG43" s="1"/>
      <c r="BGH43" s="1"/>
      <c r="BGI43" s="1"/>
      <c r="BGJ43" s="1"/>
      <c r="BGK43" s="1"/>
      <c r="BGL43" s="1"/>
      <c r="BGM43" s="1"/>
      <c r="BGN43" s="1"/>
      <c r="BGO43" s="1"/>
      <c r="BGP43" s="1"/>
      <c r="BGQ43" s="1"/>
      <c r="BGR43" s="1"/>
      <c r="BGS43" s="1"/>
      <c r="BGT43" s="1"/>
      <c r="BGU43" s="1"/>
      <c r="BGV43" s="1"/>
      <c r="BGW43" s="1"/>
      <c r="BGX43" s="1"/>
      <c r="BGY43" s="1"/>
      <c r="BGZ43" s="1"/>
      <c r="BHA43" s="1"/>
      <c r="BHB43" s="1"/>
      <c r="BHC43" s="1"/>
      <c r="BHD43" s="1"/>
      <c r="BHE43" s="1"/>
      <c r="BHF43" s="1"/>
      <c r="BHG43" s="1"/>
      <c r="BHH43" s="1"/>
      <c r="BHI43" s="1"/>
      <c r="BHJ43" s="1"/>
      <c r="BHK43" s="1"/>
      <c r="BHL43" s="1"/>
      <c r="BHM43" s="1"/>
      <c r="BHN43" s="1"/>
      <c r="BHO43" s="1"/>
      <c r="BHP43" s="1"/>
      <c r="BHQ43" s="1"/>
      <c r="BHR43" s="1"/>
      <c r="BHS43" s="1"/>
      <c r="BHT43" s="1"/>
      <c r="BHU43" s="1"/>
      <c r="BHV43" s="1"/>
      <c r="BHW43" s="1"/>
      <c r="BHX43" s="1"/>
      <c r="BHY43" s="1"/>
      <c r="BHZ43" s="1"/>
      <c r="BIA43" s="1"/>
      <c r="BIB43" s="1"/>
      <c r="BIC43" s="1"/>
      <c r="BID43" s="1"/>
      <c r="BIE43" s="1"/>
      <c r="BIF43" s="1"/>
      <c r="BIG43" s="1"/>
      <c r="BIH43" s="1"/>
      <c r="BII43" s="1"/>
      <c r="BIJ43" s="1"/>
      <c r="BIK43" s="1"/>
      <c r="BIL43" s="1"/>
      <c r="BIM43" s="1"/>
      <c r="BIN43" s="1"/>
      <c r="BIO43" s="1"/>
      <c r="BIP43" s="1"/>
      <c r="BIQ43" s="1"/>
      <c r="BIR43" s="1"/>
      <c r="BIS43" s="1"/>
      <c r="BIT43" s="1"/>
      <c r="BIU43" s="1"/>
      <c r="BIV43" s="1"/>
      <c r="BIW43" s="1"/>
      <c r="BIX43" s="1"/>
      <c r="BIY43" s="1"/>
      <c r="BIZ43" s="1"/>
      <c r="BJA43" s="1"/>
      <c r="BJB43" s="1"/>
      <c r="BJC43" s="1"/>
      <c r="BJD43" s="1"/>
      <c r="BJE43" s="1"/>
      <c r="BJF43" s="1"/>
      <c r="BJG43" s="1"/>
      <c r="BJH43" s="1"/>
      <c r="BJI43" s="1"/>
      <c r="BJJ43" s="1"/>
      <c r="BJK43" s="1"/>
      <c r="BJL43" s="1"/>
      <c r="BJM43" s="1"/>
      <c r="BJN43" s="1"/>
      <c r="BJO43" s="1"/>
      <c r="BJP43" s="1"/>
      <c r="BJQ43" s="1"/>
      <c r="BJR43" s="1"/>
      <c r="BJS43" s="1"/>
      <c r="BJT43" s="1"/>
      <c r="BJU43" s="1"/>
      <c r="BJV43" s="1"/>
      <c r="BJW43" s="1"/>
      <c r="BJX43" s="1"/>
      <c r="BJY43" s="1"/>
      <c r="BJZ43" s="1"/>
      <c r="BKA43" s="1"/>
      <c r="BKB43" s="1"/>
      <c r="BKC43" s="1"/>
      <c r="BKD43" s="1"/>
      <c r="BKE43" s="1"/>
      <c r="BKF43" s="1"/>
      <c r="BKG43" s="1"/>
      <c r="BKH43" s="1"/>
      <c r="BKI43" s="1"/>
      <c r="BKJ43" s="1"/>
      <c r="BKK43" s="1"/>
      <c r="BKL43" s="1"/>
      <c r="BKM43" s="1"/>
      <c r="BKN43" s="1"/>
      <c r="BKO43" s="1"/>
      <c r="BKP43" s="1"/>
      <c r="BKQ43" s="1"/>
      <c r="BKR43" s="1"/>
      <c r="BKS43" s="1"/>
      <c r="BKT43" s="1"/>
      <c r="BKU43" s="1"/>
      <c r="BKV43" s="1"/>
      <c r="BKW43" s="1"/>
      <c r="BKX43" s="1"/>
      <c r="BKY43" s="1"/>
      <c r="BKZ43" s="1"/>
      <c r="BLA43" s="1"/>
      <c r="BLB43" s="1"/>
      <c r="BLC43" s="1"/>
      <c r="BLD43" s="1"/>
      <c r="BLE43" s="1"/>
      <c r="BLF43" s="1"/>
      <c r="BLG43" s="1"/>
      <c r="BLH43" s="1"/>
      <c r="BLI43" s="1"/>
      <c r="BLJ43" s="1"/>
      <c r="BLK43" s="1"/>
      <c r="BLL43" s="1"/>
      <c r="BLM43" s="1"/>
      <c r="BLN43" s="1"/>
      <c r="BLO43" s="1"/>
      <c r="BLP43" s="1"/>
      <c r="BLQ43" s="1"/>
      <c r="BLR43" s="1"/>
      <c r="BLS43" s="1"/>
      <c r="BLT43" s="1"/>
      <c r="BLU43" s="1"/>
      <c r="BLV43" s="1"/>
      <c r="BLW43" s="1"/>
      <c r="BLX43" s="1"/>
      <c r="BLY43" s="1"/>
      <c r="BLZ43" s="1"/>
      <c r="BMA43" s="1"/>
      <c r="BMB43" s="1"/>
      <c r="BMC43" s="1"/>
      <c r="BMD43" s="1"/>
      <c r="BME43" s="1"/>
      <c r="BMF43" s="1"/>
      <c r="BMG43" s="1"/>
      <c r="BMH43" s="1"/>
      <c r="BMI43" s="1"/>
      <c r="BMJ43" s="1"/>
      <c r="BMK43" s="1"/>
      <c r="BML43" s="1"/>
      <c r="BMM43" s="1"/>
      <c r="BMN43" s="1"/>
      <c r="BMO43" s="1"/>
      <c r="BMP43" s="1"/>
      <c r="BMQ43" s="1"/>
      <c r="BMR43" s="1"/>
      <c r="BMS43" s="1"/>
      <c r="BMT43" s="1"/>
      <c r="BMU43" s="1"/>
      <c r="BMV43" s="1"/>
      <c r="BMW43" s="1"/>
      <c r="BMX43" s="1"/>
      <c r="BMY43" s="1"/>
      <c r="BMZ43" s="1"/>
      <c r="BNA43" s="1"/>
      <c r="BNB43" s="1"/>
      <c r="BNC43" s="1"/>
      <c r="BND43" s="1"/>
      <c r="BNE43" s="1"/>
      <c r="BNF43" s="1"/>
      <c r="BNG43" s="1"/>
      <c r="BNH43" s="1"/>
      <c r="BNI43" s="1"/>
      <c r="BNJ43" s="1"/>
      <c r="BNK43" s="1"/>
      <c r="BNL43" s="1"/>
      <c r="BNM43" s="1"/>
      <c r="BNN43" s="1"/>
      <c r="BNO43" s="1"/>
      <c r="BNP43" s="1"/>
      <c r="BNQ43" s="1"/>
      <c r="BNR43" s="1"/>
      <c r="BNS43" s="1"/>
      <c r="BNT43" s="1"/>
      <c r="BNU43" s="1"/>
      <c r="BNV43" s="1"/>
      <c r="BNW43" s="1"/>
      <c r="BNX43" s="1"/>
      <c r="BNY43" s="1"/>
      <c r="BNZ43" s="1"/>
      <c r="BOA43" s="1"/>
      <c r="BOB43" s="1"/>
      <c r="BOC43" s="1"/>
      <c r="BOD43" s="1"/>
      <c r="BOE43" s="1"/>
      <c r="BOF43" s="1"/>
      <c r="BOG43" s="1"/>
      <c r="BOH43" s="1"/>
      <c r="BOI43" s="1"/>
      <c r="BOJ43" s="1"/>
      <c r="BOK43" s="1"/>
      <c r="BOL43" s="1"/>
      <c r="BOM43" s="1"/>
      <c r="BON43" s="1"/>
      <c r="BOO43" s="1"/>
      <c r="BOP43" s="1"/>
      <c r="BOQ43" s="1"/>
      <c r="BOR43" s="1"/>
      <c r="BOS43" s="1"/>
      <c r="BOT43" s="1"/>
      <c r="BOU43" s="1"/>
      <c r="BOV43" s="1"/>
      <c r="BOW43" s="1"/>
      <c r="BOX43" s="1"/>
      <c r="BOY43" s="1"/>
      <c r="BOZ43" s="1"/>
      <c r="BPA43" s="1"/>
      <c r="BPB43" s="1"/>
      <c r="BPC43" s="1"/>
      <c r="BPD43" s="1"/>
      <c r="BPE43" s="1"/>
      <c r="BPF43" s="1"/>
      <c r="BPG43" s="1"/>
      <c r="BPH43" s="1"/>
      <c r="BPI43" s="1"/>
      <c r="BPJ43" s="1"/>
      <c r="BPK43" s="1"/>
      <c r="BPL43" s="1"/>
      <c r="BPM43" s="1"/>
      <c r="BPN43" s="1"/>
      <c r="BPO43" s="1"/>
      <c r="BPP43" s="1"/>
      <c r="BPQ43" s="1"/>
      <c r="BPR43" s="1"/>
      <c r="BPS43" s="1"/>
      <c r="BPT43" s="1"/>
      <c r="BPU43" s="1"/>
      <c r="BPV43" s="1"/>
      <c r="BPW43" s="1"/>
      <c r="BPX43" s="1"/>
      <c r="BPY43" s="1"/>
      <c r="BPZ43" s="1"/>
      <c r="BQA43" s="1"/>
      <c r="BQB43" s="1"/>
      <c r="BQC43" s="1"/>
      <c r="BQD43" s="1"/>
      <c r="BQE43" s="1"/>
      <c r="BQF43" s="1"/>
      <c r="BQG43" s="1"/>
      <c r="BQH43" s="1"/>
      <c r="BQI43" s="1"/>
      <c r="BQJ43" s="1"/>
      <c r="BQK43" s="1"/>
      <c r="BQL43" s="1"/>
      <c r="BQM43" s="1"/>
      <c r="BQN43" s="1"/>
      <c r="BQO43" s="1"/>
      <c r="BQP43" s="1"/>
      <c r="BQQ43" s="1"/>
      <c r="BQR43" s="1"/>
      <c r="BQS43" s="1"/>
      <c r="BQT43" s="1"/>
      <c r="BQU43" s="1"/>
      <c r="BQV43" s="1"/>
      <c r="BQW43" s="1"/>
      <c r="BQX43" s="1"/>
      <c r="BQY43" s="1"/>
      <c r="BQZ43" s="1"/>
      <c r="BRA43" s="1"/>
      <c r="BRB43" s="1"/>
      <c r="BRC43" s="1"/>
      <c r="BRD43" s="1"/>
      <c r="BRE43" s="1"/>
      <c r="BRF43" s="1"/>
      <c r="BRG43" s="1"/>
      <c r="BRH43" s="1"/>
      <c r="BRI43" s="1"/>
      <c r="BRJ43" s="1"/>
      <c r="BRK43" s="1"/>
      <c r="BRL43" s="1"/>
      <c r="BRM43" s="1"/>
      <c r="BRN43" s="1"/>
      <c r="BRO43" s="1"/>
      <c r="BRP43" s="1"/>
      <c r="BRQ43" s="1"/>
      <c r="BRR43" s="1"/>
      <c r="BRS43" s="1"/>
      <c r="BRT43" s="1"/>
      <c r="BRU43" s="1"/>
      <c r="BRV43" s="1"/>
      <c r="BRW43" s="1"/>
      <c r="BRX43" s="1"/>
      <c r="BRY43" s="1"/>
      <c r="BRZ43" s="1"/>
      <c r="BSA43" s="1"/>
      <c r="BSB43" s="1"/>
      <c r="BSC43" s="1"/>
      <c r="BSD43" s="1"/>
      <c r="BSE43" s="1"/>
      <c r="BSF43" s="1"/>
      <c r="BSG43" s="1"/>
      <c r="BSH43" s="1"/>
      <c r="BSI43" s="1"/>
      <c r="BSJ43" s="1"/>
      <c r="BSK43" s="1"/>
      <c r="BSL43" s="1"/>
      <c r="BSM43" s="1"/>
      <c r="BSN43" s="1"/>
      <c r="BSO43" s="1"/>
      <c r="BSP43" s="1"/>
      <c r="BSQ43" s="1"/>
      <c r="BSR43" s="1"/>
      <c r="BSS43" s="1"/>
      <c r="BST43" s="1"/>
      <c r="BSU43" s="1"/>
      <c r="BSV43" s="1"/>
      <c r="BSW43" s="1"/>
      <c r="BSX43" s="1"/>
      <c r="BSY43" s="1"/>
      <c r="BSZ43" s="1"/>
      <c r="BTA43" s="1"/>
      <c r="BTB43" s="1"/>
      <c r="BTC43" s="1"/>
      <c r="BTD43" s="1"/>
      <c r="BTE43" s="1"/>
      <c r="BTF43" s="1"/>
      <c r="BTG43" s="1"/>
      <c r="BTH43" s="1"/>
      <c r="BTI43" s="1"/>
      <c r="BTJ43" s="1"/>
      <c r="BTK43" s="1"/>
      <c r="BTL43" s="1"/>
      <c r="BTM43" s="1"/>
      <c r="BTN43" s="1"/>
      <c r="BTO43" s="1"/>
      <c r="BTP43" s="1"/>
      <c r="BTQ43" s="1"/>
      <c r="BTR43" s="1"/>
      <c r="BTS43" s="1"/>
      <c r="BTT43" s="1"/>
      <c r="BTU43" s="1"/>
      <c r="BTV43" s="1"/>
      <c r="BTW43" s="1"/>
      <c r="BTX43" s="1"/>
      <c r="BTY43" s="1"/>
      <c r="BTZ43" s="1"/>
      <c r="BUA43" s="1"/>
      <c r="BUB43" s="1"/>
      <c r="BUC43" s="1"/>
      <c r="BUD43" s="1"/>
      <c r="BUE43" s="1"/>
      <c r="BUF43" s="1"/>
      <c r="BUG43" s="1"/>
      <c r="BUH43" s="1"/>
      <c r="BUI43" s="1"/>
      <c r="BUJ43" s="1"/>
      <c r="BUK43" s="1"/>
      <c r="BUL43" s="1"/>
      <c r="BUM43" s="1"/>
      <c r="BUN43" s="1"/>
      <c r="BUO43" s="1"/>
      <c r="BUP43" s="1"/>
      <c r="BUQ43" s="1"/>
      <c r="BUR43" s="1"/>
      <c r="BUS43" s="1"/>
      <c r="BUT43" s="1"/>
      <c r="BUU43" s="1"/>
      <c r="BUV43" s="1"/>
      <c r="BUW43" s="1"/>
      <c r="BUX43" s="1"/>
      <c r="BUY43" s="1"/>
      <c r="BUZ43" s="1"/>
      <c r="BVA43" s="1"/>
      <c r="BVB43" s="1"/>
      <c r="BVC43" s="1"/>
      <c r="BVD43" s="1"/>
      <c r="BVE43" s="1"/>
      <c r="BVF43" s="1"/>
      <c r="BVG43" s="1"/>
      <c r="BVH43" s="1"/>
      <c r="BVI43" s="1"/>
      <c r="BVJ43" s="1"/>
      <c r="BVK43" s="1"/>
      <c r="BVL43" s="1"/>
      <c r="BVM43" s="1"/>
      <c r="BVN43" s="1"/>
      <c r="BVO43" s="1"/>
      <c r="BVP43" s="1"/>
      <c r="BVQ43" s="1"/>
      <c r="BVR43" s="1"/>
      <c r="BVS43" s="1"/>
      <c r="BVT43" s="1"/>
      <c r="BVU43" s="1"/>
      <c r="BVV43" s="1"/>
      <c r="BVW43" s="1"/>
      <c r="BVX43" s="1"/>
      <c r="BVY43" s="1"/>
      <c r="BVZ43" s="1"/>
      <c r="BWA43" s="1"/>
      <c r="BWB43" s="1"/>
      <c r="BWC43" s="1"/>
      <c r="BWD43" s="1"/>
      <c r="BWE43" s="1"/>
      <c r="BWF43" s="1"/>
      <c r="BWG43" s="1"/>
      <c r="BWH43" s="1"/>
      <c r="BWI43" s="1"/>
      <c r="BWJ43" s="1"/>
      <c r="BWK43" s="1"/>
      <c r="BWL43" s="1"/>
      <c r="BWM43" s="1"/>
      <c r="BWN43" s="1"/>
      <c r="BWO43" s="1"/>
      <c r="BWP43" s="1"/>
      <c r="BWQ43" s="1"/>
      <c r="BWR43" s="1"/>
      <c r="BWS43" s="1"/>
      <c r="BWT43" s="1"/>
      <c r="BWU43" s="1"/>
      <c r="BWV43" s="1"/>
      <c r="BWW43" s="1"/>
      <c r="BWX43" s="1"/>
      <c r="BWY43" s="1"/>
      <c r="BWZ43" s="1"/>
      <c r="BXA43" s="1"/>
      <c r="BXB43" s="1"/>
      <c r="BXC43" s="1"/>
      <c r="BXD43" s="1"/>
      <c r="BXE43" s="1"/>
      <c r="BXF43" s="1"/>
      <c r="BXG43" s="1"/>
      <c r="BXH43" s="1"/>
      <c r="BXI43" s="1"/>
      <c r="BXJ43" s="1"/>
      <c r="BXK43" s="1"/>
      <c r="BXL43" s="1"/>
      <c r="BXM43" s="1"/>
      <c r="BXN43" s="1"/>
      <c r="BXO43" s="1"/>
      <c r="BXP43" s="1"/>
      <c r="BXQ43" s="1"/>
      <c r="BXR43" s="1"/>
      <c r="BXS43" s="1"/>
      <c r="BXT43" s="1"/>
      <c r="BXU43" s="1"/>
      <c r="BXV43" s="1"/>
      <c r="BXW43" s="1"/>
      <c r="BXX43" s="1"/>
      <c r="BXY43" s="1"/>
    </row>
    <row r="44" spans="1:2001" s="62" customFormat="1" ht="14.45" x14ac:dyDescent="0.3">
      <c r="A44" s="62" t="s">
        <v>142</v>
      </c>
      <c r="B44" s="28" t="s">
        <v>32</v>
      </c>
      <c r="C44" s="28" t="s">
        <v>32</v>
      </c>
      <c r="D44" s="28" t="s">
        <v>32</v>
      </c>
      <c r="E44" s="28" t="s">
        <v>32</v>
      </c>
      <c r="F44" s="28" t="s">
        <v>32</v>
      </c>
      <c r="G44" s="75" t="s">
        <v>55</v>
      </c>
      <c r="H44" s="78">
        <f>H41+H42</f>
        <v>0</v>
      </c>
      <c r="I44" s="1" t="s">
        <v>37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  <c r="AMK44" s="1"/>
      <c r="AML44" s="1"/>
      <c r="AMM44" s="1"/>
      <c r="AMN44" s="1"/>
      <c r="AMO44" s="1"/>
      <c r="AMP44" s="1"/>
      <c r="AMQ44" s="1"/>
      <c r="AMR44" s="1"/>
      <c r="AMS44" s="1"/>
      <c r="AMT44" s="1"/>
      <c r="AMU44" s="1"/>
      <c r="AMV44" s="1"/>
      <c r="AMW44" s="1"/>
      <c r="AMX44" s="1"/>
      <c r="AMY44" s="1"/>
      <c r="AMZ44" s="1"/>
      <c r="ANA44" s="1"/>
      <c r="ANB44" s="1"/>
      <c r="ANC44" s="1"/>
      <c r="AND44" s="1"/>
      <c r="ANE44" s="1"/>
      <c r="ANF44" s="1"/>
      <c r="ANG44" s="1"/>
      <c r="ANH44" s="1"/>
      <c r="ANI44" s="1"/>
      <c r="ANJ44" s="1"/>
      <c r="ANK44" s="1"/>
      <c r="ANL44" s="1"/>
      <c r="ANM44" s="1"/>
      <c r="ANN44" s="1"/>
      <c r="ANO44" s="1"/>
      <c r="ANP44" s="1"/>
      <c r="ANQ44" s="1"/>
      <c r="ANR44" s="1"/>
      <c r="ANS44" s="1"/>
      <c r="ANT44" s="1"/>
      <c r="ANU44" s="1"/>
      <c r="ANV44" s="1"/>
      <c r="ANW44" s="1"/>
      <c r="ANX44" s="1"/>
      <c r="ANY44" s="1"/>
      <c r="ANZ44" s="1"/>
      <c r="AOA44" s="1"/>
      <c r="AOB44" s="1"/>
      <c r="AOC44" s="1"/>
      <c r="AOD44" s="1"/>
      <c r="AOE44" s="1"/>
      <c r="AOF44" s="1"/>
      <c r="AOG44" s="1"/>
      <c r="AOH44" s="1"/>
      <c r="AOI44" s="1"/>
      <c r="AOJ44" s="1"/>
      <c r="AOK44" s="1"/>
      <c r="AOL44" s="1"/>
      <c r="AOM44" s="1"/>
      <c r="AON44" s="1"/>
      <c r="AOO44" s="1"/>
      <c r="AOP44" s="1"/>
      <c r="AOQ44" s="1"/>
      <c r="AOR44" s="1"/>
      <c r="AOS44" s="1"/>
      <c r="AOT44" s="1"/>
      <c r="AOU44" s="1"/>
      <c r="AOV44" s="1"/>
      <c r="AOW44" s="1"/>
      <c r="AOX44" s="1"/>
      <c r="AOY44" s="1"/>
      <c r="AOZ44" s="1"/>
      <c r="APA44" s="1"/>
      <c r="APB44" s="1"/>
      <c r="APC44" s="1"/>
      <c r="APD44" s="1"/>
      <c r="APE44" s="1"/>
      <c r="APF44" s="1"/>
      <c r="APG44" s="1"/>
      <c r="APH44" s="1"/>
      <c r="API44" s="1"/>
      <c r="APJ44" s="1"/>
      <c r="APK44" s="1"/>
      <c r="APL44" s="1"/>
      <c r="APM44" s="1"/>
      <c r="APN44" s="1"/>
      <c r="APO44" s="1"/>
      <c r="APP44" s="1"/>
      <c r="APQ44" s="1"/>
      <c r="APR44" s="1"/>
      <c r="APS44" s="1"/>
      <c r="APT44" s="1"/>
      <c r="APU44" s="1"/>
      <c r="APV44" s="1"/>
      <c r="APW44" s="1"/>
      <c r="APX44" s="1"/>
      <c r="APY44" s="1"/>
      <c r="APZ44" s="1"/>
      <c r="AQA44" s="1"/>
      <c r="AQB44" s="1"/>
      <c r="AQC44" s="1"/>
      <c r="AQD44" s="1"/>
      <c r="AQE44" s="1"/>
      <c r="AQF44" s="1"/>
      <c r="AQG44" s="1"/>
      <c r="AQH44" s="1"/>
      <c r="AQI44" s="1"/>
      <c r="AQJ44" s="1"/>
      <c r="AQK44" s="1"/>
      <c r="AQL44" s="1"/>
      <c r="AQM44" s="1"/>
      <c r="AQN44" s="1"/>
      <c r="AQO44" s="1"/>
      <c r="AQP44" s="1"/>
      <c r="AQQ44" s="1"/>
      <c r="AQR44" s="1"/>
      <c r="AQS44" s="1"/>
      <c r="AQT44" s="1"/>
      <c r="AQU44" s="1"/>
      <c r="AQV44" s="1"/>
      <c r="AQW44" s="1"/>
      <c r="AQX44" s="1"/>
      <c r="AQY44" s="1"/>
      <c r="AQZ44" s="1"/>
      <c r="ARA44" s="1"/>
      <c r="ARB44" s="1"/>
      <c r="ARC44" s="1"/>
      <c r="ARD44" s="1"/>
      <c r="ARE44" s="1"/>
      <c r="ARF44" s="1"/>
      <c r="ARG44" s="1"/>
      <c r="ARH44" s="1"/>
      <c r="ARI44" s="1"/>
      <c r="ARJ44" s="1"/>
      <c r="ARK44" s="1"/>
      <c r="ARL44" s="1"/>
      <c r="ARM44" s="1"/>
      <c r="ARN44" s="1"/>
      <c r="ARO44" s="1"/>
      <c r="ARP44" s="1"/>
      <c r="ARQ44" s="1"/>
      <c r="ARR44" s="1"/>
      <c r="ARS44" s="1"/>
      <c r="ART44" s="1"/>
      <c r="ARU44" s="1"/>
      <c r="ARV44" s="1"/>
      <c r="ARW44" s="1"/>
      <c r="ARX44" s="1"/>
      <c r="ARY44" s="1"/>
      <c r="ARZ44" s="1"/>
      <c r="ASA44" s="1"/>
      <c r="ASB44" s="1"/>
      <c r="ASC44" s="1"/>
      <c r="ASD44" s="1"/>
      <c r="ASE44" s="1"/>
      <c r="ASF44" s="1"/>
      <c r="ASG44" s="1"/>
      <c r="ASH44" s="1"/>
      <c r="ASI44" s="1"/>
      <c r="ASJ44" s="1"/>
      <c r="ASK44" s="1"/>
      <c r="ASL44" s="1"/>
      <c r="ASM44" s="1"/>
      <c r="ASN44" s="1"/>
      <c r="ASO44" s="1"/>
      <c r="ASP44" s="1"/>
      <c r="ASQ44" s="1"/>
      <c r="ASR44" s="1"/>
      <c r="ASS44" s="1"/>
      <c r="AST44" s="1"/>
      <c r="ASU44" s="1"/>
      <c r="ASV44" s="1"/>
      <c r="ASW44" s="1"/>
      <c r="ASX44" s="1"/>
      <c r="ASY44" s="1"/>
      <c r="ASZ44" s="1"/>
      <c r="ATA44" s="1"/>
      <c r="ATB44" s="1"/>
      <c r="ATC44" s="1"/>
      <c r="ATD44" s="1"/>
      <c r="ATE44" s="1"/>
      <c r="ATF44" s="1"/>
      <c r="ATG44" s="1"/>
      <c r="ATH44" s="1"/>
      <c r="ATI44" s="1"/>
      <c r="ATJ44" s="1"/>
      <c r="ATK44" s="1"/>
      <c r="ATL44" s="1"/>
      <c r="ATM44" s="1"/>
      <c r="ATN44" s="1"/>
      <c r="ATO44" s="1"/>
      <c r="ATP44" s="1"/>
      <c r="ATQ44" s="1"/>
      <c r="ATR44" s="1"/>
      <c r="ATS44" s="1"/>
      <c r="ATT44" s="1"/>
      <c r="ATU44" s="1"/>
      <c r="ATV44" s="1"/>
      <c r="ATW44" s="1"/>
      <c r="ATX44" s="1"/>
      <c r="ATY44" s="1"/>
      <c r="ATZ44" s="1"/>
      <c r="AUA44" s="1"/>
      <c r="AUB44" s="1"/>
      <c r="AUC44" s="1"/>
      <c r="AUD44" s="1"/>
      <c r="AUE44" s="1"/>
      <c r="AUF44" s="1"/>
      <c r="AUG44" s="1"/>
      <c r="AUH44" s="1"/>
      <c r="AUI44" s="1"/>
      <c r="AUJ44" s="1"/>
      <c r="AUK44" s="1"/>
      <c r="AUL44" s="1"/>
      <c r="AUM44" s="1"/>
      <c r="AUN44" s="1"/>
      <c r="AUO44" s="1"/>
      <c r="AUP44" s="1"/>
      <c r="AUQ44" s="1"/>
      <c r="AUR44" s="1"/>
      <c r="AUS44" s="1"/>
      <c r="AUT44" s="1"/>
      <c r="AUU44" s="1"/>
      <c r="AUV44" s="1"/>
      <c r="AUW44" s="1"/>
      <c r="AUX44" s="1"/>
      <c r="AUY44" s="1"/>
      <c r="AUZ44" s="1"/>
      <c r="AVA44" s="1"/>
      <c r="AVB44" s="1"/>
      <c r="AVC44" s="1"/>
      <c r="AVD44" s="1"/>
      <c r="AVE44" s="1"/>
      <c r="AVF44" s="1"/>
      <c r="AVG44" s="1"/>
      <c r="AVH44" s="1"/>
      <c r="AVI44" s="1"/>
      <c r="AVJ44" s="1"/>
      <c r="AVK44" s="1"/>
      <c r="AVL44" s="1"/>
      <c r="AVM44" s="1"/>
      <c r="AVN44" s="1"/>
      <c r="AVO44" s="1"/>
      <c r="AVP44" s="1"/>
      <c r="AVQ44" s="1"/>
      <c r="AVR44" s="1"/>
      <c r="AVS44" s="1"/>
      <c r="AVT44" s="1"/>
      <c r="AVU44" s="1"/>
      <c r="AVV44" s="1"/>
      <c r="AVW44" s="1"/>
      <c r="AVX44" s="1"/>
      <c r="AVY44" s="1"/>
      <c r="AVZ44" s="1"/>
      <c r="AWA44" s="1"/>
      <c r="AWB44" s="1"/>
      <c r="AWC44" s="1"/>
      <c r="AWD44" s="1"/>
      <c r="AWE44" s="1"/>
      <c r="AWF44" s="1"/>
      <c r="AWG44" s="1"/>
      <c r="AWH44" s="1"/>
      <c r="AWI44" s="1"/>
      <c r="AWJ44" s="1"/>
      <c r="AWK44" s="1"/>
      <c r="AWL44" s="1"/>
      <c r="AWM44" s="1"/>
      <c r="AWN44" s="1"/>
      <c r="AWO44" s="1"/>
      <c r="AWP44" s="1"/>
      <c r="AWQ44" s="1"/>
      <c r="AWR44" s="1"/>
      <c r="AWS44" s="1"/>
      <c r="AWT44" s="1"/>
      <c r="AWU44" s="1"/>
      <c r="AWV44" s="1"/>
      <c r="AWW44" s="1"/>
      <c r="AWX44" s="1"/>
      <c r="AWY44" s="1"/>
      <c r="AWZ44" s="1"/>
      <c r="AXA44" s="1"/>
      <c r="AXB44" s="1"/>
      <c r="AXC44" s="1"/>
      <c r="AXD44" s="1"/>
      <c r="AXE44" s="1"/>
      <c r="AXF44" s="1"/>
      <c r="AXG44" s="1"/>
      <c r="AXH44" s="1"/>
      <c r="AXI44" s="1"/>
      <c r="AXJ44" s="1"/>
      <c r="AXK44" s="1"/>
      <c r="AXL44" s="1"/>
      <c r="AXM44" s="1"/>
      <c r="AXN44" s="1"/>
      <c r="AXO44" s="1"/>
      <c r="AXP44" s="1"/>
      <c r="AXQ44" s="1"/>
      <c r="AXR44" s="1"/>
      <c r="AXS44" s="1"/>
      <c r="AXT44" s="1"/>
      <c r="AXU44" s="1"/>
      <c r="AXV44" s="1"/>
      <c r="AXW44" s="1"/>
      <c r="AXX44" s="1"/>
      <c r="AXY44" s="1"/>
      <c r="AXZ44" s="1"/>
      <c r="AYA44" s="1"/>
      <c r="AYB44" s="1"/>
      <c r="AYC44" s="1"/>
      <c r="AYD44" s="1"/>
      <c r="AYE44" s="1"/>
      <c r="AYF44" s="1"/>
      <c r="AYG44" s="1"/>
      <c r="AYH44" s="1"/>
      <c r="AYI44" s="1"/>
      <c r="AYJ44" s="1"/>
      <c r="AYK44" s="1"/>
      <c r="AYL44" s="1"/>
      <c r="AYM44" s="1"/>
      <c r="AYN44" s="1"/>
      <c r="AYO44" s="1"/>
      <c r="AYP44" s="1"/>
      <c r="AYQ44" s="1"/>
      <c r="AYR44" s="1"/>
      <c r="AYS44" s="1"/>
      <c r="AYT44" s="1"/>
      <c r="AYU44" s="1"/>
      <c r="AYV44" s="1"/>
      <c r="AYW44" s="1"/>
      <c r="AYX44" s="1"/>
      <c r="AYY44" s="1"/>
      <c r="AYZ44" s="1"/>
      <c r="AZA44" s="1"/>
      <c r="AZB44" s="1"/>
      <c r="AZC44" s="1"/>
      <c r="AZD44" s="1"/>
      <c r="AZE44" s="1"/>
      <c r="AZF44" s="1"/>
      <c r="AZG44" s="1"/>
      <c r="AZH44" s="1"/>
      <c r="AZI44" s="1"/>
      <c r="AZJ44" s="1"/>
      <c r="AZK44" s="1"/>
      <c r="AZL44" s="1"/>
      <c r="AZM44" s="1"/>
      <c r="AZN44" s="1"/>
      <c r="AZO44" s="1"/>
      <c r="AZP44" s="1"/>
      <c r="AZQ44" s="1"/>
      <c r="AZR44" s="1"/>
      <c r="AZS44" s="1"/>
      <c r="AZT44" s="1"/>
      <c r="AZU44" s="1"/>
      <c r="AZV44" s="1"/>
      <c r="AZW44" s="1"/>
      <c r="AZX44" s="1"/>
      <c r="AZY44" s="1"/>
      <c r="AZZ44" s="1"/>
      <c r="BAA44" s="1"/>
      <c r="BAB44" s="1"/>
      <c r="BAC44" s="1"/>
      <c r="BAD44" s="1"/>
      <c r="BAE44" s="1"/>
      <c r="BAF44" s="1"/>
      <c r="BAG44" s="1"/>
      <c r="BAH44" s="1"/>
      <c r="BAI44" s="1"/>
      <c r="BAJ44" s="1"/>
      <c r="BAK44" s="1"/>
      <c r="BAL44" s="1"/>
      <c r="BAM44" s="1"/>
      <c r="BAN44" s="1"/>
      <c r="BAO44" s="1"/>
      <c r="BAP44" s="1"/>
      <c r="BAQ44" s="1"/>
      <c r="BAR44" s="1"/>
      <c r="BAS44" s="1"/>
      <c r="BAT44" s="1"/>
      <c r="BAU44" s="1"/>
      <c r="BAV44" s="1"/>
      <c r="BAW44" s="1"/>
      <c r="BAX44" s="1"/>
      <c r="BAY44" s="1"/>
      <c r="BAZ44" s="1"/>
      <c r="BBA44" s="1"/>
      <c r="BBB44" s="1"/>
      <c r="BBC44" s="1"/>
      <c r="BBD44" s="1"/>
      <c r="BBE44" s="1"/>
      <c r="BBF44" s="1"/>
      <c r="BBG44" s="1"/>
      <c r="BBH44" s="1"/>
      <c r="BBI44" s="1"/>
      <c r="BBJ44" s="1"/>
      <c r="BBK44" s="1"/>
      <c r="BBL44" s="1"/>
      <c r="BBM44" s="1"/>
      <c r="BBN44" s="1"/>
      <c r="BBO44" s="1"/>
      <c r="BBP44" s="1"/>
      <c r="BBQ44" s="1"/>
      <c r="BBR44" s="1"/>
      <c r="BBS44" s="1"/>
      <c r="BBT44" s="1"/>
      <c r="BBU44" s="1"/>
      <c r="BBV44" s="1"/>
      <c r="BBW44" s="1"/>
      <c r="BBX44" s="1"/>
      <c r="BBY44" s="1"/>
      <c r="BBZ44" s="1"/>
      <c r="BCA44" s="1"/>
      <c r="BCB44" s="1"/>
      <c r="BCC44" s="1"/>
      <c r="BCD44" s="1"/>
      <c r="BCE44" s="1"/>
      <c r="BCF44" s="1"/>
      <c r="BCG44" s="1"/>
      <c r="BCH44" s="1"/>
      <c r="BCI44" s="1"/>
      <c r="BCJ44" s="1"/>
      <c r="BCK44" s="1"/>
      <c r="BCL44" s="1"/>
      <c r="BCM44" s="1"/>
      <c r="BCN44" s="1"/>
      <c r="BCO44" s="1"/>
      <c r="BCP44" s="1"/>
      <c r="BCQ44" s="1"/>
      <c r="BCR44" s="1"/>
      <c r="BCS44" s="1"/>
      <c r="BCT44" s="1"/>
      <c r="BCU44" s="1"/>
      <c r="BCV44" s="1"/>
      <c r="BCW44" s="1"/>
      <c r="BCX44" s="1"/>
      <c r="BCY44" s="1"/>
      <c r="BCZ44" s="1"/>
      <c r="BDA44" s="1"/>
      <c r="BDB44" s="1"/>
      <c r="BDC44" s="1"/>
      <c r="BDD44" s="1"/>
      <c r="BDE44" s="1"/>
      <c r="BDF44" s="1"/>
      <c r="BDG44" s="1"/>
      <c r="BDH44" s="1"/>
      <c r="BDI44" s="1"/>
      <c r="BDJ44" s="1"/>
      <c r="BDK44" s="1"/>
      <c r="BDL44" s="1"/>
      <c r="BDM44" s="1"/>
      <c r="BDN44" s="1"/>
      <c r="BDO44" s="1"/>
      <c r="BDP44" s="1"/>
      <c r="BDQ44" s="1"/>
      <c r="BDR44" s="1"/>
      <c r="BDS44" s="1"/>
      <c r="BDT44" s="1"/>
      <c r="BDU44" s="1"/>
      <c r="BDV44" s="1"/>
      <c r="BDW44" s="1"/>
      <c r="BDX44" s="1"/>
      <c r="BDY44" s="1"/>
      <c r="BDZ44" s="1"/>
      <c r="BEA44" s="1"/>
      <c r="BEB44" s="1"/>
      <c r="BEC44" s="1"/>
      <c r="BED44" s="1"/>
      <c r="BEE44" s="1"/>
      <c r="BEF44" s="1"/>
      <c r="BEG44" s="1"/>
      <c r="BEH44" s="1"/>
      <c r="BEI44" s="1"/>
      <c r="BEJ44" s="1"/>
      <c r="BEK44" s="1"/>
      <c r="BEL44" s="1"/>
      <c r="BEM44" s="1"/>
      <c r="BEN44" s="1"/>
      <c r="BEO44" s="1"/>
      <c r="BEP44" s="1"/>
      <c r="BEQ44" s="1"/>
      <c r="BER44" s="1"/>
      <c r="BES44" s="1"/>
      <c r="BET44" s="1"/>
      <c r="BEU44" s="1"/>
      <c r="BEV44" s="1"/>
      <c r="BEW44" s="1"/>
      <c r="BEX44" s="1"/>
      <c r="BEY44" s="1"/>
      <c r="BEZ44" s="1"/>
      <c r="BFA44" s="1"/>
      <c r="BFB44" s="1"/>
      <c r="BFC44" s="1"/>
      <c r="BFD44" s="1"/>
      <c r="BFE44" s="1"/>
      <c r="BFF44" s="1"/>
      <c r="BFG44" s="1"/>
      <c r="BFH44" s="1"/>
      <c r="BFI44" s="1"/>
      <c r="BFJ44" s="1"/>
      <c r="BFK44" s="1"/>
      <c r="BFL44" s="1"/>
      <c r="BFM44" s="1"/>
      <c r="BFN44" s="1"/>
      <c r="BFO44" s="1"/>
      <c r="BFP44" s="1"/>
      <c r="BFQ44" s="1"/>
      <c r="BFR44" s="1"/>
      <c r="BFS44" s="1"/>
      <c r="BFT44" s="1"/>
      <c r="BFU44" s="1"/>
      <c r="BFV44" s="1"/>
      <c r="BFW44" s="1"/>
      <c r="BFX44" s="1"/>
      <c r="BFY44" s="1"/>
      <c r="BFZ44" s="1"/>
      <c r="BGA44" s="1"/>
      <c r="BGB44" s="1"/>
      <c r="BGC44" s="1"/>
      <c r="BGD44" s="1"/>
      <c r="BGE44" s="1"/>
      <c r="BGF44" s="1"/>
      <c r="BGG44" s="1"/>
      <c r="BGH44" s="1"/>
      <c r="BGI44" s="1"/>
      <c r="BGJ44" s="1"/>
      <c r="BGK44" s="1"/>
      <c r="BGL44" s="1"/>
      <c r="BGM44" s="1"/>
      <c r="BGN44" s="1"/>
      <c r="BGO44" s="1"/>
      <c r="BGP44" s="1"/>
      <c r="BGQ44" s="1"/>
      <c r="BGR44" s="1"/>
      <c r="BGS44" s="1"/>
      <c r="BGT44" s="1"/>
      <c r="BGU44" s="1"/>
      <c r="BGV44" s="1"/>
      <c r="BGW44" s="1"/>
      <c r="BGX44" s="1"/>
      <c r="BGY44" s="1"/>
      <c r="BGZ44" s="1"/>
      <c r="BHA44" s="1"/>
      <c r="BHB44" s="1"/>
      <c r="BHC44" s="1"/>
      <c r="BHD44" s="1"/>
      <c r="BHE44" s="1"/>
      <c r="BHF44" s="1"/>
      <c r="BHG44" s="1"/>
      <c r="BHH44" s="1"/>
      <c r="BHI44" s="1"/>
      <c r="BHJ44" s="1"/>
      <c r="BHK44" s="1"/>
      <c r="BHL44" s="1"/>
      <c r="BHM44" s="1"/>
      <c r="BHN44" s="1"/>
      <c r="BHO44" s="1"/>
      <c r="BHP44" s="1"/>
      <c r="BHQ44" s="1"/>
      <c r="BHR44" s="1"/>
      <c r="BHS44" s="1"/>
      <c r="BHT44" s="1"/>
      <c r="BHU44" s="1"/>
      <c r="BHV44" s="1"/>
      <c r="BHW44" s="1"/>
      <c r="BHX44" s="1"/>
      <c r="BHY44" s="1"/>
      <c r="BHZ44" s="1"/>
      <c r="BIA44" s="1"/>
      <c r="BIB44" s="1"/>
      <c r="BIC44" s="1"/>
      <c r="BID44" s="1"/>
      <c r="BIE44" s="1"/>
      <c r="BIF44" s="1"/>
      <c r="BIG44" s="1"/>
      <c r="BIH44" s="1"/>
      <c r="BII44" s="1"/>
      <c r="BIJ44" s="1"/>
      <c r="BIK44" s="1"/>
      <c r="BIL44" s="1"/>
      <c r="BIM44" s="1"/>
      <c r="BIN44" s="1"/>
      <c r="BIO44" s="1"/>
      <c r="BIP44" s="1"/>
      <c r="BIQ44" s="1"/>
      <c r="BIR44" s="1"/>
      <c r="BIS44" s="1"/>
      <c r="BIT44" s="1"/>
      <c r="BIU44" s="1"/>
      <c r="BIV44" s="1"/>
      <c r="BIW44" s="1"/>
      <c r="BIX44" s="1"/>
      <c r="BIY44" s="1"/>
      <c r="BIZ44" s="1"/>
      <c r="BJA44" s="1"/>
      <c r="BJB44" s="1"/>
      <c r="BJC44" s="1"/>
      <c r="BJD44" s="1"/>
      <c r="BJE44" s="1"/>
      <c r="BJF44" s="1"/>
      <c r="BJG44" s="1"/>
      <c r="BJH44" s="1"/>
      <c r="BJI44" s="1"/>
      <c r="BJJ44" s="1"/>
      <c r="BJK44" s="1"/>
      <c r="BJL44" s="1"/>
      <c r="BJM44" s="1"/>
      <c r="BJN44" s="1"/>
      <c r="BJO44" s="1"/>
      <c r="BJP44" s="1"/>
      <c r="BJQ44" s="1"/>
      <c r="BJR44" s="1"/>
      <c r="BJS44" s="1"/>
      <c r="BJT44" s="1"/>
      <c r="BJU44" s="1"/>
      <c r="BJV44" s="1"/>
      <c r="BJW44" s="1"/>
      <c r="BJX44" s="1"/>
      <c r="BJY44" s="1"/>
      <c r="BJZ44" s="1"/>
      <c r="BKA44" s="1"/>
      <c r="BKB44" s="1"/>
      <c r="BKC44" s="1"/>
      <c r="BKD44" s="1"/>
      <c r="BKE44" s="1"/>
      <c r="BKF44" s="1"/>
      <c r="BKG44" s="1"/>
      <c r="BKH44" s="1"/>
      <c r="BKI44" s="1"/>
      <c r="BKJ44" s="1"/>
      <c r="BKK44" s="1"/>
      <c r="BKL44" s="1"/>
      <c r="BKM44" s="1"/>
      <c r="BKN44" s="1"/>
      <c r="BKO44" s="1"/>
      <c r="BKP44" s="1"/>
      <c r="BKQ44" s="1"/>
      <c r="BKR44" s="1"/>
      <c r="BKS44" s="1"/>
      <c r="BKT44" s="1"/>
      <c r="BKU44" s="1"/>
      <c r="BKV44" s="1"/>
      <c r="BKW44" s="1"/>
      <c r="BKX44" s="1"/>
      <c r="BKY44" s="1"/>
      <c r="BKZ44" s="1"/>
      <c r="BLA44" s="1"/>
      <c r="BLB44" s="1"/>
      <c r="BLC44" s="1"/>
      <c r="BLD44" s="1"/>
      <c r="BLE44" s="1"/>
      <c r="BLF44" s="1"/>
      <c r="BLG44" s="1"/>
      <c r="BLH44" s="1"/>
      <c r="BLI44" s="1"/>
      <c r="BLJ44" s="1"/>
      <c r="BLK44" s="1"/>
      <c r="BLL44" s="1"/>
      <c r="BLM44" s="1"/>
      <c r="BLN44" s="1"/>
      <c r="BLO44" s="1"/>
      <c r="BLP44" s="1"/>
      <c r="BLQ44" s="1"/>
      <c r="BLR44" s="1"/>
      <c r="BLS44" s="1"/>
      <c r="BLT44" s="1"/>
      <c r="BLU44" s="1"/>
      <c r="BLV44" s="1"/>
      <c r="BLW44" s="1"/>
      <c r="BLX44" s="1"/>
      <c r="BLY44" s="1"/>
      <c r="BLZ44" s="1"/>
      <c r="BMA44" s="1"/>
      <c r="BMB44" s="1"/>
      <c r="BMC44" s="1"/>
      <c r="BMD44" s="1"/>
      <c r="BME44" s="1"/>
      <c r="BMF44" s="1"/>
      <c r="BMG44" s="1"/>
      <c r="BMH44" s="1"/>
      <c r="BMI44" s="1"/>
      <c r="BMJ44" s="1"/>
      <c r="BMK44" s="1"/>
      <c r="BML44" s="1"/>
      <c r="BMM44" s="1"/>
      <c r="BMN44" s="1"/>
      <c r="BMO44" s="1"/>
      <c r="BMP44" s="1"/>
      <c r="BMQ44" s="1"/>
      <c r="BMR44" s="1"/>
      <c r="BMS44" s="1"/>
      <c r="BMT44" s="1"/>
      <c r="BMU44" s="1"/>
      <c r="BMV44" s="1"/>
      <c r="BMW44" s="1"/>
      <c r="BMX44" s="1"/>
      <c r="BMY44" s="1"/>
      <c r="BMZ44" s="1"/>
      <c r="BNA44" s="1"/>
      <c r="BNB44" s="1"/>
      <c r="BNC44" s="1"/>
      <c r="BND44" s="1"/>
      <c r="BNE44" s="1"/>
      <c r="BNF44" s="1"/>
      <c r="BNG44" s="1"/>
      <c r="BNH44" s="1"/>
      <c r="BNI44" s="1"/>
      <c r="BNJ44" s="1"/>
      <c r="BNK44" s="1"/>
      <c r="BNL44" s="1"/>
      <c r="BNM44" s="1"/>
      <c r="BNN44" s="1"/>
      <c r="BNO44" s="1"/>
      <c r="BNP44" s="1"/>
      <c r="BNQ44" s="1"/>
      <c r="BNR44" s="1"/>
      <c r="BNS44" s="1"/>
      <c r="BNT44" s="1"/>
      <c r="BNU44" s="1"/>
      <c r="BNV44" s="1"/>
      <c r="BNW44" s="1"/>
      <c r="BNX44" s="1"/>
      <c r="BNY44" s="1"/>
      <c r="BNZ44" s="1"/>
      <c r="BOA44" s="1"/>
      <c r="BOB44" s="1"/>
      <c r="BOC44" s="1"/>
      <c r="BOD44" s="1"/>
      <c r="BOE44" s="1"/>
      <c r="BOF44" s="1"/>
      <c r="BOG44" s="1"/>
      <c r="BOH44" s="1"/>
      <c r="BOI44" s="1"/>
      <c r="BOJ44" s="1"/>
      <c r="BOK44" s="1"/>
      <c r="BOL44" s="1"/>
      <c r="BOM44" s="1"/>
      <c r="BON44" s="1"/>
      <c r="BOO44" s="1"/>
      <c r="BOP44" s="1"/>
      <c r="BOQ44" s="1"/>
      <c r="BOR44" s="1"/>
      <c r="BOS44" s="1"/>
      <c r="BOT44" s="1"/>
      <c r="BOU44" s="1"/>
      <c r="BOV44" s="1"/>
      <c r="BOW44" s="1"/>
      <c r="BOX44" s="1"/>
      <c r="BOY44" s="1"/>
      <c r="BOZ44" s="1"/>
      <c r="BPA44" s="1"/>
      <c r="BPB44" s="1"/>
      <c r="BPC44" s="1"/>
      <c r="BPD44" s="1"/>
      <c r="BPE44" s="1"/>
      <c r="BPF44" s="1"/>
      <c r="BPG44" s="1"/>
      <c r="BPH44" s="1"/>
      <c r="BPI44" s="1"/>
      <c r="BPJ44" s="1"/>
      <c r="BPK44" s="1"/>
      <c r="BPL44" s="1"/>
      <c r="BPM44" s="1"/>
      <c r="BPN44" s="1"/>
      <c r="BPO44" s="1"/>
      <c r="BPP44" s="1"/>
      <c r="BPQ44" s="1"/>
      <c r="BPR44" s="1"/>
      <c r="BPS44" s="1"/>
      <c r="BPT44" s="1"/>
      <c r="BPU44" s="1"/>
      <c r="BPV44" s="1"/>
      <c r="BPW44" s="1"/>
      <c r="BPX44" s="1"/>
      <c r="BPY44" s="1"/>
      <c r="BPZ44" s="1"/>
      <c r="BQA44" s="1"/>
      <c r="BQB44" s="1"/>
      <c r="BQC44" s="1"/>
      <c r="BQD44" s="1"/>
      <c r="BQE44" s="1"/>
      <c r="BQF44" s="1"/>
      <c r="BQG44" s="1"/>
      <c r="BQH44" s="1"/>
      <c r="BQI44" s="1"/>
      <c r="BQJ44" s="1"/>
      <c r="BQK44" s="1"/>
      <c r="BQL44" s="1"/>
      <c r="BQM44" s="1"/>
      <c r="BQN44" s="1"/>
      <c r="BQO44" s="1"/>
      <c r="BQP44" s="1"/>
      <c r="BQQ44" s="1"/>
      <c r="BQR44" s="1"/>
      <c r="BQS44" s="1"/>
      <c r="BQT44" s="1"/>
      <c r="BQU44" s="1"/>
      <c r="BQV44" s="1"/>
      <c r="BQW44" s="1"/>
      <c r="BQX44" s="1"/>
      <c r="BQY44" s="1"/>
      <c r="BQZ44" s="1"/>
      <c r="BRA44" s="1"/>
      <c r="BRB44" s="1"/>
      <c r="BRC44" s="1"/>
      <c r="BRD44" s="1"/>
      <c r="BRE44" s="1"/>
      <c r="BRF44" s="1"/>
      <c r="BRG44" s="1"/>
      <c r="BRH44" s="1"/>
      <c r="BRI44" s="1"/>
      <c r="BRJ44" s="1"/>
      <c r="BRK44" s="1"/>
      <c r="BRL44" s="1"/>
      <c r="BRM44" s="1"/>
      <c r="BRN44" s="1"/>
      <c r="BRO44" s="1"/>
      <c r="BRP44" s="1"/>
      <c r="BRQ44" s="1"/>
      <c r="BRR44" s="1"/>
      <c r="BRS44" s="1"/>
      <c r="BRT44" s="1"/>
      <c r="BRU44" s="1"/>
      <c r="BRV44" s="1"/>
      <c r="BRW44" s="1"/>
      <c r="BRX44" s="1"/>
      <c r="BRY44" s="1"/>
      <c r="BRZ44" s="1"/>
      <c r="BSA44" s="1"/>
      <c r="BSB44" s="1"/>
      <c r="BSC44" s="1"/>
      <c r="BSD44" s="1"/>
      <c r="BSE44" s="1"/>
      <c r="BSF44" s="1"/>
      <c r="BSG44" s="1"/>
      <c r="BSH44" s="1"/>
      <c r="BSI44" s="1"/>
      <c r="BSJ44" s="1"/>
      <c r="BSK44" s="1"/>
      <c r="BSL44" s="1"/>
      <c r="BSM44" s="1"/>
      <c r="BSN44" s="1"/>
      <c r="BSO44" s="1"/>
      <c r="BSP44" s="1"/>
      <c r="BSQ44" s="1"/>
      <c r="BSR44" s="1"/>
      <c r="BSS44" s="1"/>
      <c r="BST44" s="1"/>
      <c r="BSU44" s="1"/>
      <c r="BSV44" s="1"/>
      <c r="BSW44" s="1"/>
      <c r="BSX44" s="1"/>
      <c r="BSY44" s="1"/>
      <c r="BSZ44" s="1"/>
      <c r="BTA44" s="1"/>
      <c r="BTB44" s="1"/>
      <c r="BTC44" s="1"/>
      <c r="BTD44" s="1"/>
      <c r="BTE44" s="1"/>
      <c r="BTF44" s="1"/>
      <c r="BTG44" s="1"/>
      <c r="BTH44" s="1"/>
      <c r="BTI44" s="1"/>
      <c r="BTJ44" s="1"/>
      <c r="BTK44" s="1"/>
      <c r="BTL44" s="1"/>
      <c r="BTM44" s="1"/>
      <c r="BTN44" s="1"/>
      <c r="BTO44" s="1"/>
      <c r="BTP44" s="1"/>
      <c r="BTQ44" s="1"/>
      <c r="BTR44" s="1"/>
      <c r="BTS44" s="1"/>
      <c r="BTT44" s="1"/>
      <c r="BTU44" s="1"/>
      <c r="BTV44" s="1"/>
      <c r="BTW44" s="1"/>
      <c r="BTX44" s="1"/>
      <c r="BTY44" s="1"/>
      <c r="BTZ44" s="1"/>
      <c r="BUA44" s="1"/>
      <c r="BUB44" s="1"/>
      <c r="BUC44" s="1"/>
      <c r="BUD44" s="1"/>
      <c r="BUE44" s="1"/>
      <c r="BUF44" s="1"/>
      <c r="BUG44" s="1"/>
      <c r="BUH44" s="1"/>
      <c r="BUI44" s="1"/>
      <c r="BUJ44" s="1"/>
      <c r="BUK44" s="1"/>
      <c r="BUL44" s="1"/>
      <c r="BUM44" s="1"/>
      <c r="BUN44" s="1"/>
      <c r="BUO44" s="1"/>
      <c r="BUP44" s="1"/>
      <c r="BUQ44" s="1"/>
      <c r="BUR44" s="1"/>
      <c r="BUS44" s="1"/>
      <c r="BUT44" s="1"/>
      <c r="BUU44" s="1"/>
      <c r="BUV44" s="1"/>
      <c r="BUW44" s="1"/>
      <c r="BUX44" s="1"/>
      <c r="BUY44" s="1"/>
      <c r="BUZ44" s="1"/>
      <c r="BVA44" s="1"/>
      <c r="BVB44" s="1"/>
      <c r="BVC44" s="1"/>
      <c r="BVD44" s="1"/>
      <c r="BVE44" s="1"/>
      <c r="BVF44" s="1"/>
      <c r="BVG44" s="1"/>
      <c r="BVH44" s="1"/>
      <c r="BVI44" s="1"/>
      <c r="BVJ44" s="1"/>
      <c r="BVK44" s="1"/>
      <c r="BVL44" s="1"/>
      <c r="BVM44" s="1"/>
      <c r="BVN44" s="1"/>
      <c r="BVO44" s="1"/>
      <c r="BVP44" s="1"/>
      <c r="BVQ44" s="1"/>
      <c r="BVR44" s="1"/>
      <c r="BVS44" s="1"/>
      <c r="BVT44" s="1"/>
      <c r="BVU44" s="1"/>
      <c r="BVV44" s="1"/>
      <c r="BVW44" s="1"/>
      <c r="BVX44" s="1"/>
      <c r="BVY44" s="1"/>
      <c r="BVZ44" s="1"/>
      <c r="BWA44" s="1"/>
      <c r="BWB44" s="1"/>
      <c r="BWC44" s="1"/>
      <c r="BWD44" s="1"/>
      <c r="BWE44" s="1"/>
      <c r="BWF44" s="1"/>
      <c r="BWG44" s="1"/>
      <c r="BWH44" s="1"/>
      <c r="BWI44" s="1"/>
      <c r="BWJ44" s="1"/>
      <c r="BWK44" s="1"/>
      <c r="BWL44" s="1"/>
      <c r="BWM44" s="1"/>
      <c r="BWN44" s="1"/>
      <c r="BWO44" s="1"/>
      <c r="BWP44" s="1"/>
      <c r="BWQ44" s="1"/>
      <c r="BWR44" s="1"/>
      <c r="BWS44" s="1"/>
      <c r="BWT44" s="1"/>
      <c r="BWU44" s="1"/>
      <c r="BWV44" s="1"/>
      <c r="BWW44" s="1"/>
      <c r="BWX44" s="1"/>
      <c r="BWY44" s="1"/>
      <c r="BWZ44" s="1"/>
      <c r="BXA44" s="1"/>
      <c r="BXB44" s="1"/>
      <c r="BXC44" s="1"/>
      <c r="BXD44" s="1"/>
      <c r="BXE44" s="1"/>
      <c r="BXF44" s="1"/>
      <c r="BXG44" s="1"/>
      <c r="BXH44" s="1"/>
      <c r="BXI44" s="1"/>
      <c r="BXJ44" s="1"/>
      <c r="BXK44" s="1"/>
      <c r="BXL44" s="1"/>
      <c r="BXM44" s="1"/>
      <c r="BXN44" s="1"/>
      <c r="BXO44" s="1"/>
      <c r="BXP44" s="1"/>
      <c r="BXQ44" s="1"/>
      <c r="BXR44" s="1"/>
      <c r="BXS44" s="1"/>
      <c r="BXT44" s="1"/>
      <c r="BXU44" s="1"/>
      <c r="BXV44" s="1"/>
      <c r="BXW44" s="1"/>
      <c r="BXX44" s="1"/>
      <c r="BXY44" s="1"/>
    </row>
    <row r="45" spans="1:2001" s="62" customFormat="1" ht="15.75" hidden="1" thickBot="1" x14ac:dyDescent="0.3">
      <c r="A45" s="62" t="s">
        <v>22</v>
      </c>
      <c r="B45" s="67">
        <f>VLOOKUP(B44,'neighb_look up tables'!$A$39:$B$54,2,FALSE)</f>
        <v>0</v>
      </c>
      <c r="C45" s="67">
        <f>VLOOKUP(C44,'neighb_look up tables'!$A$39:$B$54,2,FALSE)</f>
        <v>0</v>
      </c>
      <c r="D45" s="67">
        <f>VLOOKUP(D44,'neighb_look up tables'!$A$39:$B$54,2,FALSE)</f>
        <v>0</v>
      </c>
      <c r="E45" s="67">
        <f>VLOOKUP(E44,'neighb_look up tables'!$A$39:$B$54,2,FALSE)</f>
        <v>0</v>
      </c>
      <c r="F45" s="67">
        <f>VLOOKUP(F44,'neighb_look up tables'!$A$39:$B$54,2,FALSE)</f>
        <v>0</v>
      </c>
      <c r="G45" s="70"/>
      <c r="H45" s="65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  <c r="AMK45" s="1"/>
      <c r="AML45" s="1"/>
      <c r="AMM45" s="1"/>
      <c r="AMN45" s="1"/>
      <c r="AMO45" s="1"/>
      <c r="AMP45" s="1"/>
      <c r="AMQ45" s="1"/>
      <c r="AMR45" s="1"/>
      <c r="AMS45" s="1"/>
      <c r="AMT45" s="1"/>
      <c r="AMU45" s="1"/>
      <c r="AMV45" s="1"/>
      <c r="AMW45" s="1"/>
      <c r="AMX45" s="1"/>
      <c r="AMY45" s="1"/>
      <c r="AMZ45" s="1"/>
      <c r="ANA45" s="1"/>
      <c r="ANB45" s="1"/>
      <c r="ANC45" s="1"/>
      <c r="AND45" s="1"/>
      <c r="ANE45" s="1"/>
      <c r="ANF45" s="1"/>
      <c r="ANG45" s="1"/>
      <c r="ANH45" s="1"/>
      <c r="ANI45" s="1"/>
      <c r="ANJ45" s="1"/>
      <c r="ANK45" s="1"/>
      <c r="ANL45" s="1"/>
      <c r="ANM45" s="1"/>
      <c r="ANN45" s="1"/>
      <c r="ANO45" s="1"/>
      <c r="ANP45" s="1"/>
      <c r="ANQ45" s="1"/>
      <c r="ANR45" s="1"/>
      <c r="ANS45" s="1"/>
      <c r="ANT45" s="1"/>
      <c r="ANU45" s="1"/>
      <c r="ANV45" s="1"/>
      <c r="ANW45" s="1"/>
      <c r="ANX45" s="1"/>
      <c r="ANY45" s="1"/>
      <c r="ANZ45" s="1"/>
      <c r="AOA45" s="1"/>
      <c r="AOB45" s="1"/>
      <c r="AOC45" s="1"/>
      <c r="AOD45" s="1"/>
      <c r="AOE45" s="1"/>
      <c r="AOF45" s="1"/>
      <c r="AOG45" s="1"/>
      <c r="AOH45" s="1"/>
      <c r="AOI45" s="1"/>
      <c r="AOJ45" s="1"/>
      <c r="AOK45" s="1"/>
      <c r="AOL45" s="1"/>
      <c r="AOM45" s="1"/>
      <c r="AON45" s="1"/>
      <c r="AOO45" s="1"/>
      <c r="AOP45" s="1"/>
      <c r="AOQ45" s="1"/>
      <c r="AOR45" s="1"/>
      <c r="AOS45" s="1"/>
      <c r="AOT45" s="1"/>
      <c r="AOU45" s="1"/>
      <c r="AOV45" s="1"/>
      <c r="AOW45" s="1"/>
      <c r="AOX45" s="1"/>
      <c r="AOY45" s="1"/>
      <c r="AOZ45" s="1"/>
      <c r="APA45" s="1"/>
      <c r="APB45" s="1"/>
      <c r="APC45" s="1"/>
      <c r="APD45" s="1"/>
      <c r="APE45" s="1"/>
      <c r="APF45" s="1"/>
      <c r="APG45" s="1"/>
      <c r="APH45" s="1"/>
      <c r="API45" s="1"/>
      <c r="APJ45" s="1"/>
      <c r="APK45" s="1"/>
      <c r="APL45" s="1"/>
      <c r="APM45" s="1"/>
      <c r="APN45" s="1"/>
      <c r="APO45" s="1"/>
      <c r="APP45" s="1"/>
      <c r="APQ45" s="1"/>
      <c r="APR45" s="1"/>
      <c r="APS45" s="1"/>
      <c r="APT45" s="1"/>
      <c r="APU45" s="1"/>
      <c r="APV45" s="1"/>
      <c r="APW45" s="1"/>
      <c r="APX45" s="1"/>
      <c r="APY45" s="1"/>
      <c r="APZ45" s="1"/>
      <c r="AQA45" s="1"/>
      <c r="AQB45" s="1"/>
      <c r="AQC45" s="1"/>
      <c r="AQD45" s="1"/>
      <c r="AQE45" s="1"/>
      <c r="AQF45" s="1"/>
      <c r="AQG45" s="1"/>
      <c r="AQH45" s="1"/>
      <c r="AQI45" s="1"/>
      <c r="AQJ45" s="1"/>
      <c r="AQK45" s="1"/>
      <c r="AQL45" s="1"/>
      <c r="AQM45" s="1"/>
      <c r="AQN45" s="1"/>
      <c r="AQO45" s="1"/>
      <c r="AQP45" s="1"/>
      <c r="AQQ45" s="1"/>
      <c r="AQR45" s="1"/>
      <c r="AQS45" s="1"/>
      <c r="AQT45" s="1"/>
      <c r="AQU45" s="1"/>
      <c r="AQV45" s="1"/>
      <c r="AQW45" s="1"/>
      <c r="AQX45" s="1"/>
      <c r="AQY45" s="1"/>
      <c r="AQZ45" s="1"/>
      <c r="ARA45" s="1"/>
      <c r="ARB45" s="1"/>
      <c r="ARC45" s="1"/>
      <c r="ARD45" s="1"/>
      <c r="ARE45" s="1"/>
      <c r="ARF45" s="1"/>
      <c r="ARG45" s="1"/>
      <c r="ARH45" s="1"/>
      <c r="ARI45" s="1"/>
      <c r="ARJ45" s="1"/>
      <c r="ARK45" s="1"/>
      <c r="ARL45" s="1"/>
      <c r="ARM45" s="1"/>
      <c r="ARN45" s="1"/>
      <c r="ARO45" s="1"/>
      <c r="ARP45" s="1"/>
      <c r="ARQ45" s="1"/>
      <c r="ARR45" s="1"/>
      <c r="ARS45" s="1"/>
      <c r="ART45" s="1"/>
      <c r="ARU45" s="1"/>
      <c r="ARV45" s="1"/>
      <c r="ARW45" s="1"/>
      <c r="ARX45" s="1"/>
      <c r="ARY45" s="1"/>
      <c r="ARZ45" s="1"/>
      <c r="ASA45" s="1"/>
      <c r="ASB45" s="1"/>
      <c r="ASC45" s="1"/>
      <c r="ASD45" s="1"/>
      <c r="ASE45" s="1"/>
      <c r="ASF45" s="1"/>
      <c r="ASG45" s="1"/>
      <c r="ASH45" s="1"/>
      <c r="ASI45" s="1"/>
      <c r="ASJ45" s="1"/>
      <c r="ASK45" s="1"/>
      <c r="ASL45" s="1"/>
      <c r="ASM45" s="1"/>
      <c r="ASN45" s="1"/>
      <c r="ASO45" s="1"/>
      <c r="ASP45" s="1"/>
      <c r="ASQ45" s="1"/>
      <c r="ASR45" s="1"/>
      <c r="ASS45" s="1"/>
      <c r="AST45" s="1"/>
      <c r="ASU45" s="1"/>
      <c r="ASV45" s="1"/>
      <c r="ASW45" s="1"/>
      <c r="ASX45" s="1"/>
      <c r="ASY45" s="1"/>
      <c r="ASZ45" s="1"/>
      <c r="ATA45" s="1"/>
      <c r="ATB45" s="1"/>
      <c r="ATC45" s="1"/>
      <c r="ATD45" s="1"/>
      <c r="ATE45" s="1"/>
      <c r="ATF45" s="1"/>
      <c r="ATG45" s="1"/>
      <c r="ATH45" s="1"/>
      <c r="ATI45" s="1"/>
      <c r="ATJ45" s="1"/>
      <c r="ATK45" s="1"/>
      <c r="ATL45" s="1"/>
      <c r="ATM45" s="1"/>
      <c r="ATN45" s="1"/>
      <c r="ATO45" s="1"/>
      <c r="ATP45" s="1"/>
      <c r="ATQ45" s="1"/>
      <c r="ATR45" s="1"/>
      <c r="ATS45" s="1"/>
      <c r="ATT45" s="1"/>
      <c r="ATU45" s="1"/>
      <c r="ATV45" s="1"/>
      <c r="ATW45" s="1"/>
      <c r="ATX45" s="1"/>
      <c r="ATY45" s="1"/>
      <c r="ATZ45" s="1"/>
      <c r="AUA45" s="1"/>
      <c r="AUB45" s="1"/>
      <c r="AUC45" s="1"/>
      <c r="AUD45" s="1"/>
      <c r="AUE45" s="1"/>
      <c r="AUF45" s="1"/>
      <c r="AUG45" s="1"/>
      <c r="AUH45" s="1"/>
      <c r="AUI45" s="1"/>
      <c r="AUJ45" s="1"/>
      <c r="AUK45" s="1"/>
      <c r="AUL45" s="1"/>
      <c r="AUM45" s="1"/>
      <c r="AUN45" s="1"/>
      <c r="AUO45" s="1"/>
      <c r="AUP45" s="1"/>
      <c r="AUQ45" s="1"/>
      <c r="AUR45" s="1"/>
      <c r="AUS45" s="1"/>
      <c r="AUT45" s="1"/>
      <c r="AUU45" s="1"/>
      <c r="AUV45" s="1"/>
      <c r="AUW45" s="1"/>
      <c r="AUX45" s="1"/>
      <c r="AUY45" s="1"/>
      <c r="AUZ45" s="1"/>
      <c r="AVA45" s="1"/>
      <c r="AVB45" s="1"/>
      <c r="AVC45" s="1"/>
      <c r="AVD45" s="1"/>
      <c r="AVE45" s="1"/>
      <c r="AVF45" s="1"/>
      <c r="AVG45" s="1"/>
      <c r="AVH45" s="1"/>
      <c r="AVI45" s="1"/>
      <c r="AVJ45" s="1"/>
      <c r="AVK45" s="1"/>
      <c r="AVL45" s="1"/>
      <c r="AVM45" s="1"/>
      <c r="AVN45" s="1"/>
      <c r="AVO45" s="1"/>
      <c r="AVP45" s="1"/>
      <c r="AVQ45" s="1"/>
      <c r="AVR45" s="1"/>
      <c r="AVS45" s="1"/>
      <c r="AVT45" s="1"/>
      <c r="AVU45" s="1"/>
      <c r="AVV45" s="1"/>
      <c r="AVW45" s="1"/>
      <c r="AVX45" s="1"/>
      <c r="AVY45" s="1"/>
      <c r="AVZ45" s="1"/>
      <c r="AWA45" s="1"/>
      <c r="AWB45" s="1"/>
      <c r="AWC45" s="1"/>
      <c r="AWD45" s="1"/>
      <c r="AWE45" s="1"/>
      <c r="AWF45" s="1"/>
      <c r="AWG45" s="1"/>
      <c r="AWH45" s="1"/>
      <c r="AWI45" s="1"/>
      <c r="AWJ45" s="1"/>
      <c r="AWK45" s="1"/>
      <c r="AWL45" s="1"/>
      <c r="AWM45" s="1"/>
      <c r="AWN45" s="1"/>
      <c r="AWO45" s="1"/>
      <c r="AWP45" s="1"/>
      <c r="AWQ45" s="1"/>
      <c r="AWR45" s="1"/>
      <c r="AWS45" s="1"/>
      <c r="AWT45" s="1"/>
      <c r="AWU45" s="1"/>
      <c r="AWV45" s="1"/>
      <c r="AWW45" s="1"/>
      <c r="AWX45" s="1"/>
      <c r="AWY45" s="1"/>
      <c r="AWZ45" s="1"/>
      <c r="AXA45" s="1"/>
      <c r="AXB45" s="1"/>
      <c r="AXC45" s="1"/>
      <c r="AXD45" s="1"/>
      <c r="AXE45" s="1"/>
      <c r="AXF45" s="1"/>
      <c r="AXG45" s="1"/>
      <c r="AXH45" s="1"/>
      <c r="AXI45" s="1"/>
      <c r="AXJ45" s="1"/>
      <c r="AXK45" s="1"/>
      <c r="AXL45" s="1"/>
      <c r="AXM45" s="1"/>
      <c r="AXN45" s="1"/>
      <c r="AXO45" s="1"/>
      <c r="AXP45" s="1"/>
      <c r="AXQ45" s="1"/>
      <c r="AXR45" s="1"/>
      <c r="AXS45" s="1"/>
      <c r="AXT45" s="1"/>
      <c r="AXU45" s="1"/>
      <c r="AXV45" s="1"/>
      <c r="AXW45" s="1"/>
      <c r="AXX45" s="1"/>
      <c r="AXY45" s="1"/>
      <c r="AXZ45" s="1"/>
      <c r="AYA45" s="1"/>
      <c r="AYB45" s="1"/>
      <c r="AYC45" s="1"/>
      <c r="AYD45" s="1"/>
      <c r="AYE45" s="1"/>
      <c r="AYF45" s="1"/>
      <c r="AYG45" s="1"/>
      <c r="AYH45" s="1"/>
      <c r="AYI45" s="1"/>
      <c r="AYJ45" s="1"/>
      <c r="AYK45" s="1"/>
      <c r="AYL45" s="1"/>
      <c r="AYM45" s="1"/>
      <c r="AYN45" s="1"/>
      <c r="AYO45" s="1"/>
      <c r="AYP45" s="1"/>
      <c r="AYQ45" s="1"/>
      <c r="AYR45" s="1"/>
      <c r="AYS45" s="1"/>
      <c r="AYT45" s="1"/>
      <c r="AYU45" s="1"/>
      <c r="AYV45" s="1"/>
      <c r="AYW45" s="1"/>
      <c r="AYX45" s="1"/>
      <c r="AYY45" s="1"/>
      <c r="AYZ45" s="1"/>
      <c r="AZA45" s="1"/>
      <c r="AZB45" s="1"/>
      <c r="AZC45" s="1"/>
      <c r="AZD45" s="1"/>
      <c r="AZE45" s="1"/>
      <c r="AZF45" s="1"/>
      <c r="AZG45" s="1"/>
      <c r="AZH45" s="1"/>
      <c r="AZI45" s="1"/>
      <c r="AZJ45" s="1"/>
      <c r="AZK45" s="1"/>
      <c r="AZL45" s="1"/>
      <c r="AZM45" s="1"/>
      <c r="AZN45" s="1"/>
      <c r="AZO45" s="1"/>
      <c r="AZP45" s="1"/>
      <c r="AZQ45" s="1"/>
      <c r="AZR45" s="1"/>
      <c r="AZS45" s="1"/>
      <c r="AZT45" s="1"/>
      <c r="AZU45" s="1"/>
      <c r="AZV45" s="1"/>
      <c r="AZW45" s="1"/>
      <c r="AZX45" s="1"/>
      <c r="AZY45" s="1"/>
      <c r="AZZ45" s="1"/>
      <c r="BAA45" s="1"/>
      <c r="BAB45" s="1"/>
      <c r="BAC45" s="1"/>
      <c r="BAD45" s="1"/>
      <c r="BAE45" s="1"/>
      <c r="BAF45" s="1"/>
      <c r="BAG45" s="1"/>
      <c r="BAH45" s="1"/>
      <c r="BAI45" s="1"/>
      <c r="BAJ45" s="1"/>
      <c r="BAK45" s="1"/>
      <c r="BAL45" s="1"/>
      <c r="BAM45" s="1"/>
      <c r="BAN45" s="1"/>
      <c r="BAO45" s="1"/>
      <c r="BAP45" s="1"/>
      <c r="BAQ45" s="1"/>
      <c r="BAR45" s="1"/>
      <c r="BAS45" s="1"/>
      <c r="BAT45" s="1"/>
      <c r="BAU45" s="1"/>
      <c r="BAV45" s="1"/>
      <c r="BAW45" s="1"/>
      <c r="BAX45" s="1"/>
      <c r="BAY45" s="1"/>
      <c r="BAZ45" s="1"/>
      <c r="BBA45" s="1"/>
      <c r="BBB45" s="1"/>
      <c r="BBC45" s="1"/>
      <c r="BBD45" s="1"/>
      <c r="BBE45" s="1"/>
      <c r="BBF45" s="1"/>
      <c r="BBG45" s="1"/>
      <c r="BBH45" s="1"/>
      <c r="BBI45" s="1"/>
      <c r="BBJ45" s="1"/>
      <c r="BBK45" s="1"/>
      <c r="BBL45" s="1"/>
      <c r="BBM45" s="1"/>
      <c r="BBN45" s="1"/>
      <c r="BBO45" s="1"/>
      <c r="BBP45" s="1"/>
      <c r="BBQ45" s="1"/>
      <c r="BBR45" s="1"/>
      <c r="BBS45" s="1"/>
      <c r="BBT45" s="1"/>
      <c r="BBU45" s="1"/>
      <c r="BBV45" s="1"/>
      <c r="BBW45" s="1"/>
      <c r="BBX45" s="1"/>
      <c r="BBY45" s="1"/>
      <c r="BBZ45" s="1"/>
      <c r="BCA45" s="1"/>
      <c r="BCB45" s="1"/>
      <c r="BCC45" s="1"/>
      <c r="BCD45" s="1"/>
      <c r="BCE45" s="1"/>
      <c r="BCF45" s="1"/>
      <c r="BCG45" s="1"/>
      <c r="BCH45" s="1"/>
      <c r="BCI45" s="1"/>
      <c r="BCJ45" s="1"/>
      <c r="BCK45" s="1"/>
      <c r="BCL45" s="1"/>
      <c r="BCM45" s="1"/>
      <c r="BCN45" s="1"/>
      <c r="BCO45" s="1"/>
      <c r="BCP45" s="1"/>
      <c r="BCQ45" s="1"/>
      <c r="BCR45" s="1"/>
      <c r="BCS45" s="1"/>
      <c r="BCT45" s="1"/>
      <c r="BCU45" s="1"/>
      <c r="BCV45" s="1"/>
      <c r="BCW45" s="1"/>
      <c r="BCX45" s="1"/>
      <c r="BCY45" s="1"/>
      <c r="BCZ45" s="1"/>
      <c r="BDA45" s="1"/>
      <c r="BDB45" s="1"/>
      <c r="BDC45" s="1"/>
      <c r="BDD45" s="1"/>
      <c r="BDE45" s="1"/>
      <c r="BDF45" s="1"/>
      <c r="BDG45" s="1"/>
      <c r="BDH45" s="1"/>
      <c r="BDI45" s="1"/>
      <c r="BDJ45" s="1"/>
      <c r="BDK45" s="1"/>
      <c r="BDL45" s="1"/>
      <c r="BDM45" s="1"/>
      <c r="BDN45" s="1"/>
      <c r="BDO45" s="1"/>
      <c r="BDP45" s="1"/>
      <c r="BDQ45" s="1"/>
      <c r="BDR45" s="1"/>
      <c r="BDS45" s="1"/>
      <c r="BDT45" s="1"/>
      <c r="BDU45" s="1"/>
      <c r="BDV45" s="1"/>
      <c r="BDW45" s="1"/>
      <c r="BDX45" s="1"/>
      <c r="BDY45" s="1"/>
      <c r="BDZ45" s="1"/>
      <c r="BEA45" s="1"/>
      <c r="BEB45" s="1"/>
      <c r="BEC45" s="1"/>
      <c r="BED45" s="1"/>
      <c r="BEE45" s="1"/>
      <c r="BEF45" s="1"/>
      <c r="BEG45" s="1"/>
      <c r="BEH45" s="1"/>
      <c r="BEI45" s="1"/>
      <c r="BEJ45" s="1"/>
      <c r="BEK45" s="1"/>
      <c r="BEL45" s="1"/>
      <c r="BEM45" s="1"/>
      <c r="BEN45" s="1"/>
      <c r="BEO45" s="1"/>
      <c r="BEP45" s="1"/>
      <c r="BEQ45" s="1"/>
      <c r="BER45" s="1"/>
      <c r="BES45" s="1"/>
      <c r="BET45" s="1"/>
      <c r="BEU45" s="1"/>
      <c r="BEV45" s="1"/>
      <c r="BEW45" s="1"/>
      <c r="BEX45" s="1"/>
      <c r="BEY45" s="1"/>
      <c r="BEZ45" s="1"/>
      <c r="BFA45" s="1"/>
      <c r="BFB45" s="1"/>
      <c r="BFC45" s="1"/>
      <c r="BFD45" s="1"/>
      <c r="BFE45" s="1"/>
      <c r="BFF45" s="1"/>
      <c r="BFG45" s="1"/>
      <c r="BFH45" s="1"/>
      <c r="BFI45" s="1"/>
      <c r="BFJ45" s="1"/>
      <c r="BFK45" s="1"/>
      <c r="BFL45" s="1"/>
      <c r="BFM45" s="1"/>
      <c r="BFN45" s="1"/>
      <c r="BFO45" s="1"/>
      <c r="BFP45" s="1"/>
      <c r="BFQ45" s="1"/>
      <c r="BFR45" s="1"/>
      <c r="BFS45" s="1"/>
      <c r="BFT45" s="1"/>
      <c r="BFU45" s="1"/>
      <c r="BFV45" s="1"/>
      <c r="BFW45" s="1"/>
      <c r="BFX45" s="1"/>
      <c r="BFY45" s="1"/>
      <c r="BFZ45" s="1"/>
      <c r="BGA45" s="1"/>
      <c r="BGB45" s="1"/>
      <c r="BGC45" s="1"/>
      <c r="BGD45" s="1"/>
      <c r="BGE45" s="1"/>
      <c r="BGF45" s="1"/>
      <c r="BGG45" s="1"/>
      <c r="BGH45" s="1"/>
      <c r="BGI45" s="1"/>
      <c r="BGJ45" s="1"/>
      <c r="BGK45" s="1"/>
      <c r="BGL45" s="1"/>
      <c r="BGM45" s="1"/>
      <c r="BGN45" s="1"/>
      <c r="BGO45" s="1"/>
      <c r="BGP45" s="1"/>
      <c r="BGQ45" s="1"/>
      <c r="BGR45" s="1"/>
      <c r="BGS45" s="1"/>
      <c r="BGT45" s="1"/>
      <c r="BGU45" s="1"/>
      <c r="BGV45" s="1"/>
      <c r="BGW45" s="1"/>
      <c r="BGX45" s="1"/>
      <c r="BGY45" s="1"/>
      <c r="BGZ45" s="1"/>
      <c r="BHA45" s="1"/>
      <c r="BHB45" s="1"/>
      <c r="BHC45" s="1"/>
      <c r="BHD45" s="1"/>
      <c r="BHE45" s="1"/>
      <c r="BHF45" s="1"/>
      <c r="BHG45" s="1"/>
      <c r="BHH45" s="1"/>
      <c r="BHI45" s="1"/>
      <c r="BHJ45" s="1"/>
      <c r="BHK45" s="1"/>
      <c r="BHL45" s="1"/>
      <c r="BHM45" s="1"/>
      <c r="BHN45" s="1"/>
      <c r="BHO45" s="1"/>
      <c r="BHP45" s="1"/>
      <c r="BHQ45" s="1"/>
      <c r="BHR45" s="1"/>
      <c r="BHS45" s="1"/>
      <c r="BHT45" s="1"/>
      <c r="BHU45" s="1"/>
      <c r="BHV45" s="1"/>
      <c r="BHW45" s="1"/>
      <c r="BHX45" s="1"/>
      <c r="BHY45" s="1"/>
      <c r="BHZ45" s="1"/>
      <c r="BIA45" s="1"/>
      <c r="BIB45" s="1"/>
      <c r="BIC45" s="1"/>
      <c r="BID45" s="1"/>
      <c r="BIE45" s="1"/>
      <c r="BIF45" s="1"/>
      <c r="BIG45" s="1"/>
      <c r="BIH45" s="1"/>
      <c r="BII45" s="1"/>
      <c r="BIJ45" s="1"/>
      <c r="BIK45" s="1"/>
      <c r="BIL45" s="1"/>
      <c r="BIM45" s="1"/>
      <c r="BIN45" s="1"/>
      <c r="BIO45" s="1"/>
      <c r="BIP45" s="1"/>
      <c r="BIQ45" s="1"/>
      <c r="BIR45" s="1"/>
      <c r="BIS45" s="1"/>
      <c r="BIT45" s="1"/>
      <c r="BIU45" s="1"/>
      <c r="BIV45" s="1"/>
      <c r="BIW45" s="1"/>
      <c r="BIX45" s="1"/>
      <c r="BIY45" s="1"/>
      <c r="BIZ45" s="1"/>
      <c r="BJA45" s="1"/>
      <c r="BJB45" s="1"/>
      <c r="BJC45" s="1"/>
      <c r="BJD45" s="1"/>
      <c r="BJE45" s="1"/>
      <c r="BJF45" s="1"/>
      <c r="BJG45" s="1"/>
      <c r="BJH45" s="1"/>
      <c r="BJI45" s="1"/>
      <c r="BJJ45" s="1"/>
      <c r="BJK45" s="1"/>
      <c r="BJL45" s="1"/>
      <c r="BJM45" s="1"/>
      <c r="BJN45" s="1"/>
      <c r="BJO45" s="1"/>
      <c r="BJP45" s="1"/>
      <c r="BJQ45" s="1"/>
      <c r="BJR45" s="1"/>
      <c r="BJS45" s="1"/>
      <c r="BJT45" s="1"/>
      <c r="BJU45" s="1"/>
      <c r="BJV45" s="1"/>
      <c r="BJW45" s="1"/>
      <c r="BJX45" s="1"/>
      <c r="BJY45" s="1"/>
      <c r="BJZ45" s="1"/>
      <c r="BKA45" s="1"/>
      <c r="BKB45" s="1"/>
      <c r="BKC45" s="1"/>
      <c r="BKD45" s="1"/>
      <c r="BKE45" s="1"/>
      <c r="BKF45" s="1"/>
      <c r="BKG45" s="1"/>
      <c r="BKH45" s="1"/>
      <c r="BKI45" s="1"/>
      <c r="BKJ45" s="1"/>
      <c r="BKK45" s="1"/>
      <c r="BKL45" s="1"/>
      <c r="BKM45" s="1"/>
      <c r="BKN45" s="1"/>
      <c r="BKO45" s="1"/>
      <c r="BKP45" s="1"/>
      <c r="BKQ45" s="1"/>
      <c r="BKR45" s="1"/>
      <c r="BKS45" s="1"/>
      <c r="BKT45" s="1"/>
      <c r="BKU45" s="1"/>
      <c r="BKV45" s="1"/>
      <c r="BKW45" s="1"/>
      <c r="BKX45" s="1"/>
      <c r="BKY45" s="1"/>
      <c r="BKZ45" s="1"/>
      <c r="BLA45" s="1"/>
      <c r="BLB45" s="1"/>
      <c r="BLC45" s="1"/>
      <c r="BLD45" s="1"/>
      <c r="BLE45" s="1"/>
      <c r="BLF45" s="1"/>
      <c r="BLG45" s="1"/>
      <c r="BLH45" s="1"/>
      <c r="BLI45" s="1"/>
      <c r="BLJ45" s="1"/>
      <c r="BLK45" s="1"/>
      <c r="BLL45" s="1"/>
      <c r="BLM45" s="1"/>
      <c r="BLN45" s="1"/>
      <c r="BLO45" s="1"/>
      <c r="BLP45" s="1"/>
      <c r="BLQ45" s="1"/>
      <c r="BLR45" s="1"/>
      <c r="BLS45" s="1"/>
      <c r="BLT45" s="1"/>
      <c r="BLU45" s="1"/>
      <c r="BLV45" s="1"/>
      <c r="BLW45" s="1"/>
      <c r="BLX45" s="1"/>
      <c r="BLY45" s="1"/>
      <c r="BLZ45" s="1"/>
      <c r="BMA45" s="1"/>
      <c r="BMB45" s="1"/>
      <c r="BMC45" s="1"/>
      <c r="BMD45" s="1"/>
      <c r="BME45" s="1"/>
      <c r="BMF45" s="1"/>
      <c r="BMG45" s="1"/>
      <c r="BMH45" s="1"/>
      <c r="BMI45" s="1"/>
      <c r="BMJ45" s="1"/>
      <c r="BMK45" s="1"/>
      <c r="BML45" s="1"/>
      <c r="BMM45" s="1"/>
      <c r="BMN45" s="1"/>
      <c r="BMO45" s="1"/>
      <c r="BMP45" s="1"/>
      <c r="BMQ45" s="1"/>
      <c r="BMR45" s="1"/>
      <c r="BMS45" s="1"/>
      <c r="BMT45" s="1"/>
      <c r="BMU45" s="1"/>
      <c r="BMV45" s="1"/>
      <c r="BMW45" s="1"/>
      <c r="BMX45" s="1"/>
      <c r="BMY45" s="1"/>
      <c r="BMZ45" s="1"/>
      <c r="BNA45" s="1"/>
      <c r="BNB45" s="1"/>
      <c r="BNC45" s="1"/>
      <c r="BND45" s="1"/>
      <c r="BNE45" s="1"/>
      <c r="BNF45" s="1"/>
      <c r="BNG45" s="1"/>
      <c r="BNH45" s="1"/>
      <c r="BNI45" s="1"/>
      <c r="BNJ45" s="1"/>
      <c r="BNK45" s="1"/>
      <c r="BNL45" s="1"/>
      <c r="BNM45" s="1"/>
      <c r="BNN45" s="1"/>
      <c r="BNO45" s="1"/>
      <c r="BNP45" s="1"/>
      <c r="BNQ45" s="1"/>
      <c r="BNR45" s="1"/>
      <c r="BNS45" s="1"/>
      <c r="BNT45" s="1"/>
      <c r="BNU45" s="1"/>
      <c r="BNV45" s="1"/>
      <c r="BNW45" s="1"/>
      <c r="BNX45" s="1"/>
      <c r="BNY45" s="1"/>
      <c r="BNZ45" s="1"/>
      <c r="BOA45" s="1"/>
      <c r="BOB45" s="1"/>
      <c r="BOC45" s="1"/>
      <c r="BOD45" s="1"/>
      <c r="BOE45" s="1"/>
      <c r="BOF45" s="1"/>
      <c r="BOG45" s="1"/>
      <c r="BOH45" s="1"/>
      <c r="BOI45" s="1"/>
      <c r="BOJ45" s="1"/>
      <c r="BOK45" s="1"/>
      <c r="BOL45" s="1"/>
      <c r="BOM45" s="1"/>
      <c r="BON45" s="1"/>
      <c r="BOO45" s="1"/>
      <c r="BOP45" s="1"/>
      <c r="BOQ45" s="1"/>
      <c r="BOR45" s="1"/>
      <c r="BOS45" s="1"/>
      <c r="BOT45" s="1"/>
      <c r="BOU45" s="1"/>
      <c r="BOV45" s="1"/>
      <c r="BOW45" s="1"/>
      <c r="BOX45" s="1"/>
      <c r="BOY45" s="1"/>
      <c r="BOZ45" s="1"/>
      <c r="BPA45" s="1"/>
      <c r="BPB45" s="1"/>
      <c r="BPC45" s="1"/>
      <c r="BPD45" s="1"/>
      <c r="BPE45" s="1"/>
      <c r="BPF45" s="1"/>
      <c r="BPG45" s="1"/>
      <c r="BPH45" s="1"/>
      <c r="BPI45" s="1"/>
      <c r="BPJ45" s="1"/>
      <c r="BPK45" s="1"/>
      <c r="BPL45" s="1"/>
      <c r="BPM45" s="1"/>
      <c r="BPN45" s="1"/>
      <c r="BPO45" s="1"/>
      <c r="BPP45" s="1"/>
      <c r="BPQ45" s="1"/>
      <c r="BPR45" s="1"/>
      <c r="BPS45" s="1"/>
      <c r="BPT45" s="1"/>
      <c r="BPU45" s="1"/>
      <c r="BPV45" s="1"/>
      <c r="BPW45" s="1"/>
      <c r="BPX45" s="1"/>
      <c r="BPY45" s="1"/>
      <c r="BPZ45" s="1"/>
      <c r="BQA45" s="1"/>
      <c r="BQB45" s="1"/>
      <c r="BQC45" s="1"/>
      <c r="BQD45" s="1"/>
      <c r="BQE45" s="1"/>
      <c r="BQF45" s="1"/>
      <c r="BQG45" s="1"/>
      <c r="BQH45" s="1"/>
      <c r="BQI45" s="1"/>
      <c r="BQJ45" s="1"/>
      <c r="BQK45" s="1"/>
      <c r="BQL45" s="1"/>
      <c r="BQM45" s="1"/>
      <c r="BQN45" s="1"/>
      <c r="BQO45" s="1"/>
      <c r="BQP45" s="1"/>
      <c r="BQQ45" s="1"/>
      <c r="BQR45" s="1"/>
      <c r="BQS45" s="1"/>
      <c r="BQT45" s="1"/>
      <c r="BQU45" s="1"/>
      <c r="BQV45" s="1"/>
      <c r="BQW45" s="1"/>
      <c r="BQX45" s="1"/>
      <c r="BQY45" s="1"/>
      <c r="BQZ45" s="1"/>
      <c r="BRA45" s="1"/>
      <c r="BRB45" s="1"/>
      <c r="BRC45" s="1"/>
      <c r="BRD45" s="1"/>
      <c r="BRE45" s="1"/>
      <c r="BRF45" s="1"/>
      <c r="BRG45" s="1"/>
      <c r="BRH45" s="1"/>
      <c r="BRI45" s="1"/>
      <c r="BRJ45" s="1"/>
      <c r="BRK45" s="1"/>
      <c r="BRL45" s="1"/>
      <c r="BRM45" s="1"/>
      <c r="BRN45" s="1"/>
      <c r="BRO45" s="1"/>
      <c r="BRP45" s="1"/>
      <c r="BRQ45" s="1"/>
      <c r="BRR45" s="1"/>
      <c r="BRS45" s="1"/>
      <c r="BRT45" s="1"/>
      <c r="BRU45" s="1"/>
      <c r="BRV45" s="1"/>
      <c r="BRW45" s="1"/>
      <c r="BRX45" s="1"/>
      <c r="BRY45" s="1"/>
      <c r="BRZ45" s="1"/>
      <c r="BSA45" s="1"/>
      <c r="BSB45" s="1"/>
      <c r="BSC45" s="1"/>
      <c r="BSD45" s="1"/>
      <c r="BSE45" s="1"/>
      <c r="BSF45" s="1"/>
      <c r="BSG45" s="1"/>
      <c r="BSH45" s="1"/>
      <c r="BSI45" s="1"/>
      <c r="BSJ45" s="1"/>
      <c r="BSK45" s="1"/>
      <c r="BSL45" s="1"/>
      <c r="BSM45" s="1"/>
      <c r="BSN45" s="1"/>
      <c r="BSO45" s="1"/>
      <c r="BSP45" s="1"/>
      <c r="BSQ45" s="1"/>
      <c r="BSR45" s="1"/>
      <c r="BSS45" s="1"/>
      <c r="BST45" s="1"/>
      <c r="BSU45" s="1"/>
      <c r="BSV45" s="1"/>
      <c r="BSW45" s="1"/>
      <c r="BSX45" s="1"/>
      <c r="BSY45" s="1"/>
      <c r="BSZ45" s="1"/>
      <c r="BTA45" s="1"/>
      <c r="BTB45" s="1"/>
      <c r="BTC45" s="1"/>
      <c r="BTD45" s="1"/>
      <c r="BTE45" s="1"/>
      <c r="BTF45" s="1"/>
      <c r="BTG45" s="1"/>
      <c r="BTH45" s="1"/>
      <c r="BTI45" s="1"/>
      <c r="BTJ45" s="1"/>
      <c r="BTK45" s="1"/>
      <c r="BTL45" s="1"/>
      <c r="BTM45" s="1"/>
      <c r="BTN45" s="1"/>
      <c r="BTO45" s="1"/>
      <c r="BTP45" s="1"/>
      <c r="BTQ45" s="1"/>
      <c r="BTR45" s="1"/>
      <c r="BTS45" s="1"/>
      <c r="BTT45" s="1"/>
      <c r="BTU45" s="1"/>
      <c r="BTV45" s="1"/>
      <c r="BTW45" s="1"/>
      <c r="BTX45" s="1"/>
      <c r="BTY45" s="1"/>
      <c r="BTZ45" s="1"/>
      <c r="BUA45" s="1"/>
      <c r="BUB45" s="1"/>
      <c r="BUC45" s="1"/>
      <c r="BUD45" s="1"/>
      <c r="BUE45" s="1"/>
      <c r="BUF45" s="1"/>
      <c r="BUG45" s="1"/>
      <c r="BUH45" s="1"/>
      <c r="BUI45" s="1"/>
      <c r="BUJ45" s="1"/>
      <c r="BUK45" s="1"/>
      <c r="BUL45" s="1"/>
      <c r="BUM45" s="1"/>
      <c r="BUN45" s="1"/>
      <c r="BUO45" s="1"/>
      <c r="BUP45" s="1"/>
      <c r="BUQ45" s="1"/>
      <c r="BUR45" s="1"/>
      <c r="BUS45" s="1"/>
      <c r="BUT45" s="1"/>
      <c r="BUU45" s="1"/>
      <c r="BUV45" s="1"/>
      <c r="BUW45" s="1"/>
      <c r="BUX45" s="1"/>
      <c r="BUY45" s="1"/>
      <c r="BUZ45" s="1"/>
      <c r="BVA45" s="1"/>
      <c r="BVB45" s="1"/>
      <c r="BVC45" s="1"/>
      <c r="BVD45" s="1"/>
      <c r="BVE45" s="1"/>
      <c r="BVF45" s="1"/>
      <c r="BVG45" s="1"/>
      <c r="BVH45" s="1"/>
      <c r="BVI45" s="1"/>
      <c r="BVJ45" s="1"/>
      <c r="BVK45" s="1"/>
      <c r="BVL45" s="1"/>
      <c r="BVM45" s="1"/>
      <c r="BVN45" s="1"/>
      <c r="BVO45" s="1"/>
      <c r="BVP45" s="1"/>
      <c r="BVQ45" s="1"/>
      <c r="BVR45" s="1"/>
      <c r="BVS45" s="1"/>
      <c r="BVT45" s="1"/>
      <c r="BVU45" s="1"/>
      <c r="BVV45" s="1"/>
      <c r="BVW45" s="1"/>
      <c r="BVX45" s="1"/>
      <c r="BVY45" s="1"/>
      <c r="BVZ45" s="1"/>
      <c r="BWA45" s="1"/>
      <c r="BWB45" s="1"/>
      <c r="BWC45" s="1"/>
      <c r="BWD45" s="1"/>
      <c r="BWE45" s="1"/>
      <c r="BWF45" s="1"/>
      <c r="BWG45" s="1"/>
      <c r="BWH45" s="1"/>
      <c r="BWI45" s="1"/>
      <c r="BWJ45" s="1"/>
      <c r="BWK45" s="1"/>
      <c r="BWL45" s="1"/>
      <c r="BWM45" s="1"/>
      <c r="BWN45" s="1"/>
      <c r="BWO45" s="1"/>
      <c r="BWP45" s="1"/>
      <c r="BWQ45" s="1"/>
      <c r="BWR45" s="1"/>
      <c r="BWS45" s="1"/>
      <c r="BWT45" s="1"/>
      <c r="BWU45" s="1"/>
      <c r="BWV45" s="1"/>
      <c r="BWW45" s="1"/>
      <c r="BWX45" s="1"/>
      <c r="BWY45" s="1"/>
      <c r="BWZ45" s="1"/>
      <c r="BXA45" s="1"/>
      <c r="BXB45" s="1"/>
      <c r="BXC45" s="1"/>
      <c r="BXD45" s="1"/>
      <c r="BXE45" s="1"/>
      <c r="BXF45" s="1"/>
      <c r="BXG45" s="1"/>
      <c r="BXH45" s="1"/>
      <c r="BXI45" s="1"/>
      <c r="BXJ45" s="1"/>
      <c r="BXK45" s="1"/>
      <c r="BXL45" s="1"/>
      <c r="BXM45" s="1"/>
      <c r="BXN45" s="1"/>
      <c r="BXO45" s="1"/>
      <c r="BXP45" s="1"/>
      <c r="BXQ45" s="1"/>
      <c r="BXR45" s="1"/>
      <c r="BXS45" s="1"/>
      <c r="BXT45" s="1"/>
      <c r="BXU45" s="1"/>
      <c r="BXV45" s="1"/>
      <c r="BXW45" s="1"/>
      <c r="BXX45" s="1"/>
      <c r="BXY45" s="1"/>
    </row>
    <row r="46" spans="1:2001" s="62" customFormat="1" hidden="1" x14ac:dyDescent="0.25">
      <c r="A46" s="62" t="s">
        <v>20</v>
      </c>
      <c r="B46" s="67">
        <f>B42*25*B45</f>
        <v>0</v>
      </c>
      <c r="C46" s="67">
        <f>C42*13*C45</f>
        <v>0</v>
      </c>
      <c r="D46" s="67">
        <f>D42*6*D45</f>
        <v>0</v>
      </c>
      <c r="E46" s="67">
        <f>E42*3*E45</f>
        <v>0</v>
      </c>
      <c r="F46" s="67">
        <f>F42*1*F45</f>
        <v>0</v>
      </c>
      <c r="G46" s="70"/>
      <c r="H46" s="65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  <c r="AMK46" s="1"/>
      <c r="AML46" s="1"/>
      <c r="AMM46" s="1"/>
      <c r="AMN46" s="1"/>
      <c r="AMO46" s="1"/>
      <c r="AMP46" s="1"/>
      <c r="AMQ46" s="1"/>
      <c r="AMR46" s="1"/>
      <c r="AMS46" s="1"/>
      <c r="AMT46" s="1"/>
      <c r="AMU46" s="1"/>
      <c r="AMV46" s="1"/>
      <c r="AMW46" s="1"/>
      <c r="AMX46" s="1"/>
      <c r="AMY46" s="1"/>
      <c r="AMZ46" s="1"/>
      <c r="ANA46" s="1"/>
      <c r="ANB46" s="1"/>
      <c r="ANC46" s="1"/>
      <c r="AND46" s="1"/>
      <c r="ANE46" s="1"/>
      <c r="ANF46" s="1"/>
      <c r="ANG46" s="1"/>
      <c r="ANH46" s="1"/>
      <c r="ANI46" s="1"/>
      <c r="ANJ46" s="1"/>
      <c r="ANK46" s="1"/>
      <c r="ANL46" s="1"/>
      <c r="ANM46" s="1"/>
      <c r="ANN46" s="1"/>
      <c r="ANO46" s="1"/>
      <c r="ANP46" s="1"/>
      <c r="ANQ46" s="1"/>
      <c r="ANR46" s="1"/>
      <c r="ANS46" s="1"/>
      <c r="ANT46" s="1"/>
      <c r="ANU46" s="1"/>
      <c r="ANV46" s="1"/>
      <c r="ANW46" s="1"/>
      <c r="ANX46" s="1"/>
      <c r="ANY46" s="1"/>
      <c r="ANZ46" s="1"/>
      <c r="AOA46" s="1"/>
      <c r="AOB46" s="1"/>
      <c r="AOC46" s="1"/>
      <c r="AOD46" s="1"/>
      <c r="AOE46" s="1"/>
      <c r="AOF46" s="1"/>
      <c r="AOG46" s="1"/>
      <c r="AOH46" s="1"/>
      <c r="AOI46" s="1"/>
      <c r="AOJ46" s="1"/>
      <c r="AOK46" s="1"/>
      <c r="AOL46" s="1"/>
      <c r="AOM46" s="1"/>
      <c r="AON46" s="1"/>
      <c r="AOO46" s="1"/>
      <c r="AOP46" s="1"/>
      <c r="AOQ46" s="1"/>
      <c r="AOR46" s="1"/>
      <c r="AOS46" s="1"/>
      <c r="AOT46" s="1"/>
      <c r="AOU46" s="1"/>
      <c r="AOV46" s="1"/>
      <c r="AOW46" s="1"/>
      <c r="AOX46" s="1"/>
      <c r="AOY46" s="1"/>
      <c r="AOZ46" s="1"/>
      <c r="APA46" s="1"/>
      <c r="APB46" s="1"/>
      <c r="APC46" s="1"/>
      <c r="APD46" s="1"/>
      <c r="APE46" s="1"/>
      <c r="APF46" s="1"/>
      <c r="APG46" s="1"/>
      <c r="APH46" s="1"/>
      <c r="API46" s="1"/>
      <c r="APJ46" s="1"/>
      <c r="APK46" s="1"/>
      <c r="APL46" s="1"/>
      <c r="APM46" s="1"/>
      <c r="APN46" s="1"/>
      <c r="APO46" s="1"/>
      <c r="APP46" s="1"/>
      <c r="APQ46" s="1"/>
      <c r="APR46" s="1"/>
      <c r="APS46" s="1"/>
      <c r="APT46" s="1"/>
      <c r="APU46" s="1"/>
      <c r="APV46" s="1"/>
      <c r="APW46" s="1"/>
      <c r="APX46" s="1"/>
      <c r="APY46" s="1"/>
      <c r="APZ46" s="1"/>
      <c r="AQA46" s="1"/>
      <c r="AQB46" s="1"/>
      <c r="AQC46" s="1"/>
      <c r="AQD46" s="1"/>
      <c r="AQE46" s="1"/>
      <c r="AQF46" s="1"/>
      <c r="AQG46" s="1"/>
      <c r="AQH46" s="1"/>
      <c r="AQI46" s="1"/>
      <c r="AQJ46" s="1"/>
      <c r="AQK46" s="1"/>
      <c r="AQL46" s="1"/>
      <c r="AQM46" s="1"/>
      <c r="AQN46" s="1"/>
      <c r="AQO46" s="1"/>
      <c r="AQP46" s="1"/>
      <c r="AQQ46" s="1"/>
      <c r="AQR46" s="1"/>
      <c r="AQS46" s="1"/>
      <c r="AQT46" s="1"/>
      <c r="AQU46" s="1"/>
      <c r="AQV46" s="1"/>
      <c r="AQW46" s="1"/>
      <c r="AQX46" s="1"/>
      <c r="AQY46" s="1"/>
      <c r="AQZ46" s="1"/>
      <c r="ARA46" s="1"/>
      <c r="ARB46" s="1"/>
      <c r="ARC46" s="1"/>
      <c r="ARD46" s="1"/>
      <c r="ARE46" s="1"/>
      <c r="ARF46" s="1"/>
      <c r="ARG46" s="1"/>
      <c r="ARH46" s="1"/>
      <c r="ARI46" s="1"/>
      <c r="ARJ46" s="1"/>
      <c r="ARK46" s="1"/>
      <c r="ARL46" s="1"/>
      <c r="ARM46" s="1"/>
      <c r="ARN46" s="1"/>
      <c r="ARO46" s="1"/>
      <c r="ARP46" s="1"/>
      <c r="ARQ46" s="1"/>
      <c r="ARR46" s="1"/>
      <c r="ARS46" s="1"/>
      <c r="ART46" s="1"/>
      <c r="ARU46" s="1"/>
      <c r="ARV46" s="1"/>
      <c r="ARW46" s="1"/>
      <c r="ARX46" s="1"/>
      <c r="ARY46" s="1"/>
      <c r="ARZ46" s="1"/>
      <c r="ASA46" s="1"/>
      <c r="ASB46" s="1"/>
      <c r="ASC46" s="1"/>
      <c r="ASD46" s="1"/>
      <c r="ASE46" s="1"/>
      <c r="ASF46" s="1"/>
      <c r="ASG46" s="1"/>
      <c r="ASH46" s="1"/>
      <c r="ASI46" s="1"/>
      <c r="ASJ46" s="1"/>
      <c r="ASK46" s="1"/>
      <c r="ASL46" s="1"/>
      <c r="ASM46" s="1"/>
      <c r="ASN46" s="1"/>
      <c r="ASO46" s="1"/>
      <c r="ASP46" s="1"/>
      <c r="ASQ46" s="1"/>
      <c r="ASR46" s="1"/>
      <c r="ASS46" s="1"/>
      <c r="AST46" s="1"/>
      <c r="ASU46" s="1"/>
      <c r="ASV46" s="1"/>
      <c r="ASW46" s="1"/>
      <c r="ASX46" s="1"/>
      <c r="ASY46" s="1"/>
      <c r="ASZ46" s="1"/>
      <c r="ATA46" s="1"/>
      <c r="ATB46" s="1"/>
      <c r="ATC46" s="1"/>
      <c r="ATD46" s="1"/>
      <c r="ATE46" s="1"/>
      <c r="ATF46" s="1"/>
      <c r="ATG46" s="1"/>
      <c r="ATH46" s="1"/>
      <c r="ATI46" s="1"/>
      <c r="ATJ46" s="1"/>
      <c r="ATK46" s="1"/>
      <c r="ATL46" s="1"/>
      <c r="ATM46" s="1"/>
      <c r="ATN46" s="1"/>
      <c r="ATO46" s="1"/>
      <c r="ATP46" s="1"/>
      <c r="ATQ46" s="1"/>
      <c r="ATR46" s="1"/>
      <c r="ATS46" s="1"/>
      <c r="ATT46" s="1"/>
      <c r="ATU46" s="1"/>
      <c r="ATV46" s="1"/>
      <c r="ATW46" s="1"/>
      <c r="ATX46" s="1"/>
      <c r="ATY46" s="1"/>
      <c r="ATZ46" s="1"/>
      <c r="AUA46" s="1"/>
      <c r="AUB46" s="1"/>
      <c r="AUC46" s="1"/>
      <c r="AUD46" s="1"/>
      <c r="AUE46" s="1"/>
      <c r="AUF46" s="1"/>
      <c r="AUG46" s="1"/>
      <c r="AUH46" s="1"/>
      <c r="AUI46" s="1"/>
      <c r="AUJ46" s="1"/>
      <c r="AUK46" s="1"/>
      <c r="AUL46" s="1"/>
      <c r="AUM46" s="1"/>
      <c r="AUN46" s="1"/>
      <c r="AUO46" s="1"/>
      <c r="AUP46" s="1"/>
      <c r="AUQ46" s="1"/>
      <c r="AUR46" s="1"/>
      <c r="AUS46" s="1"/>
      <c r="AUT46" s="1"/>
      <c r="AUU46" s="1"/>
      <c r="AUV46" s="1"/>
      <c r="AUW46" s="1"/>
      <c r="AUX46" s="1"/>
      <c r="AUY46" s="1"/>
      <c r="AUZ46" s="1"/>
      <c r="AVA46" s="1"/>
      <c r="AVB46" s="1"/>
      <c r="AVC46" s="1"/>
      <c r="AVD46" s="1"/>
      <c r="AVE46" s="1"/>
      <c r="AVF46" s="1"/>
      <c r="AVG46" s="1"/>
      <c r="AVH46" s="1"/>
      <c r="AVI46" s="1"/>
      <c r="AVJ46" s="1"/>
      <c r="AVK46" s="1"/>
      <c r="AVL46" s="1"/>
      <c r="AVM46" s="1"/>
      <c r="AVN46" s="1"/>
      <c r="AVO46" s="1"/>
      <c r="AVP46" s="1"/>
      <c r="AVQ46" s="1"/>
      <c r="AVR46" s="1"/>
      <c r="AVS46" s="1"/>
      <c r="AVT46" s="1"/>
      <c r="AVU46" s="1"/>
      <c r="AVV46" s="1"/>
      <c r="AVW46" s="1"/>
      <c r="AVX46" s="1"/>
      <c r="AVY46" s="1"/>
      <c r="AVZ46" s="1"/>
      <c r="AWA46" s="1"/>
      <c r="AWB46" s="1"/>
      <c r="AWC46" s="1"/>
      <c r="AWD46" s="1"/>
      <c r="AWE46" s="1"/>
      <c r="AWF46" s="1"/>
      <c r="AWG46" s="1"/>
      <c r="AWH46" s="1"/>
      <c r="AWI46" s="1"/>
      <c r="AWJ46" s="1"/>
      <c r="AWK46" s="1"/>
      <c r="AWL46" s="1"/>
      <c r="AWM46" s="1"/>
      <c r="AWN46" s="1"/>
      <c r="AWO46" s="1"/>
      <c r="AWP46" s="1"/>
      <c r="AWQ46" s="1"/>
      <c r="AWR46" s="1"/>
      <c r="AWS46" s="1"/>
      <c r="AWT46" s="1"/>
      <c r="AWU46" s="1"/>
      <c r="AWV46" s="1"/>
      <c r="AWW46" s="1"/>
      <c r="AWX46" s="1"/>
      <c r="AWY46" s="1"/>
      <c r="AWZ46" s="1"/>
      <c r="AXA46" s="1"/>
      <c r="AXB46" s="1"/>
      <c r="AXC46" s="1"/>
      <c r="AXD46" s="1"/>
      <c r="AXE46" s="1"/>
      <c r="AXF46" s="1"/>
      <c r="AXG46" s="1"/>
      <c r="AXH46" s="1"/>
      <c r="AXI46" s="1"/>
      <c r="AXJ46" s="1"/>
      <c r="AXK46" s="1"/>
      <c r="AXL46" s="1"/>
      <c r="AXM46" s="1"/>
      <c r="AXN46" s="1"/>
      <c r="AXO46" s="1"/>
      <c r="AXP46" s="1"/>
      <c r="AXQ46" s="1"/>
      <c r="AXR46" s="1"/>
      <c r="AXS46" s="1"/>
      <c r="AXT46" s="1"/>
      <c r="AXU46" s="1"/>
      <c r="AXV46" s="1"/>
      <c r="AXW46" s="1"/>
      <c r="AXX46" s="1"/>
      <c r="AXY46" s="1"/>
      <c r="AXZ46" s="1"/>
      <c r="AYA46" s="1"/>
      <c r="AYB46" s="1"/>
      <c r="AYC46" s="1"/>
      <c r="AYD46" s="1"/>
      <c r="AYE46" s="1"/>
      <c r="AYF46" s="1"/>
      <c r="AYG46" s="1"/>
      <c r="AYH46" s="1"/>
      <c r="AYI46" s="1"/>
      <c r="AYJ46" s="1"/>
      <c r="AYK46" s="1"/>
      <c r="AYL46" s="1"/>
      <c r="AYM46" s="1"/>
      <c r="AYN46" s="1"/>
      <c r="AYO46" s="1"/>
      <c r="AYP46" s="1"/>
      <c r="AYQ46" s="1"/>
      <c r="AYR46" s="1"/>
      <c r="AYS46" s="1"/>
      <c r="AYT46" s="1"/>
      <c r="AYU46" s="1"/>
      <c r="AYV46" s="1"/>
      <c r="AYW46" s="1"/>
      <c r="AYX46" s="1"/>
      <c r="AYY46" s="1"/>
      <c r="AYZ46" s="1"/>
      <c r="AZA46" s="1"/>
      <c r="AZB46" s="1"/>
      <c r="AZC46" s="1"/>
      <c r="AZD46" s="1"/>
      <c r="AZE46" s="1"/>
      <c r="AZF46" s="1"/>
      <c r="AZG46" s="1"/>
      <c r="AZH46" s="1"/>
      <c r="AZI46" s="1"/>
      <c r="AZJ46" s="1"/>
      <c r="AZK46" s="1"/>
      <c r="AZL46" s="1"/>
      <c r="AZM46" s="1"/>
      <c r="AZN46" s="1"/>
      <c r="AZO46" s="1"/>
      <c r="AZP46" s="1"/>
      <c r="AZQ46" s="1"/>
      <c r="AZR46" s="1"/>
      <c r="AZS46" s="1"/>
      <c r="AZT46" s="1"/>
      <c r="AZU46" s="1"/>
      <c r="AZV46" s="1"/>
      <c r="AZW46" s="1"/>
      <c r="AZX46" s="1"/>
      <c r="AZY46" s="1"/>
      <c r="AZZ46" s="1"/>
      <c r="BAA46" s="1"/>
      <c r="BAB46" s="1"/>
      <c r="BAC46" s="1"/>
      <c r="BAD46" s="1"/>
      <c r="BAE46" s="1"/>
      <c r="BAF46" s="1"/>
      <c r="BAG46" s="1"/>
      <c r="BAH46" s="1"/>
      <c r="BAI46" s="1"/>
      <c r="BAJ46" s="1"/>
      <c r="BAK46" s="1"/>
      <c r="BAL46" s="1"/>
      <c r="BAM46" s="1"/>
      <c r="BAN46" s="1"/>
      <c r="BAO46" s="1"/>
      <c r="BAP46" s="1"/>
      <c r="BAQ46" s="1"/>
      <c r="BAR46" s="1"/>
      <c r="BAS46" s="1"/>
      <c r="BAT46" s="1"/>
      <c r="BAU46" s="1"/>
      <c r="BAV46" s="1"/>
      <c r="BAW46" s="1"/>
      <c r="BAX46" s="1"/>
      <c r="BAY46" s="1"/>
      <c r="BAZ46" s="1"/>
      <c r="BBA46" s="1"/>
      <c r="BBB46" s="1"/>
      <c r="BBC46" s="1"/>
      <c r="BBD46" s="1"/>
      <c r="BBE46" s="1"/>
      <c r="BBF46" s="1"/>
      <c r="BBG46" s="1"/>
      <c r="BBH46" s="1"/>
      <c r="BBI46" s="1"/>
      <c r="BBJ46" s="1"/>
      <c r="BBK46" s="1"/>
      <c r="BBL46" s="1"/>
      <c r="BBM46" s="1"/>
      <c r="BBN46" s="1"/>
      <c r="BBO46" s="1"/>
      <c r="BBP46" s="1"/>
      <c r="BBQ46" s="1"/>
      <c r="BBR46" s="1"/>
      <c r="BBS46" s="1"/>
      <c r="BBT46" s="1"/>
      <c r="BBU46" s="1"/>
      <c r="BBV46" s="1"/>
      <c r="BBW46" s="1"/>
      <c r="BBX46" s="1"/>
      <c r="BBY46" s="1"/>
      <c r="BBZ46" s="1"/>
      <c r="BCA46" s="1"/>
      <c r="BCB46" s="1"/>
      <c r="BCC46" s="1"/>
      <c r="BCD46" s="1"/>
      <c r="BCE46" s="1"/>
      <c r="BCF46" s="1"/>
      <c r="BCG46" s="1"/>
      <c r="BCH46" s="1"/>
      <c r="BCI46" s="1"/>
      <c r="BCJ46" s="1"/>
      <c r="BCK46" s="1"/>
      <c r="BCL46" s="1"/>
      <c r="BCM46" s="1"/>
      <c r="BCN46" s="1"/>
      <c r="BCO46" s="1"/>
      <c r="BCP46" s="1"/>
      <c r="BCQ46" s="1"/>
      <c r="BCR46" s="1"/>
      <c r="BCS46" s="1"/>
      <c r="BCT46" s="1"/>
      <c r="BCU46" s="1"/>
      <c r="BCV46" s="1"/>
      <c r="BCW46" s="1"/>
      <c r="BCX46" s="1"/>
      <c r="BCY46" s="1"/>
      <c r="BCZ46" s="1"/>
      <c r="BDA46" s="1"/>
      <c r="BDB46" s="1"/>
      <c r="BDC46" s="1"/>
      <c r="BDD46" s="1"/>
      <c r="BDE46" s="1"/>
      <c r="BDF46" s="1"/>
      <c r="BDG46" s="1"/>
      <c r="BDH46" s="1"/>
      <c r="BDI46" s="1"/>
      <c r="BDJ46" s="1"/>
      <c r="BDK46" s="1"/>
      <c r="BDL46" s="1"/>
      <c r="BDM46" s="1"/>
      <c r="BDN46" s="1"/>
      <c r="BDO46" s="1"/>
      <c r="BDP46" s="1"/>
      <c r="BDQ46" s="1"/>
      <c r="BDR46" s="1"/>
      <c r="BDS46" s="1"/>
      <c r="BDT46" s="1"/>
      <c r="BDU46" s="1"/>
      <c r="BDV46" s="1"/>
      <c r="BDW46" s="1"/>
      <c r="BDX46" s="1"/>
      <c r="BDY46" s="1"/>
      <c r="BDZ46" s="1"/>
      <c r="BEA46" s="1"/>
      <c r="BEB46" s="1"/>
      <c r="BEC46" s="1"/>
      <c r="BED46" s="1"/>
      <c r="BEE46" s="1"/>
      <c r="BEF46" s="1"/>
      <c r="BEG46" s="1"/>
      <c r="BEH46" s="1"/>
      <c r="BEI46" s="1"/>
      <c r="BEJ46" s="1"/>
      <c r="BEK46" s="1"/>
      <c r="BEL46" s="1"/>
      <c r="BEM46" s="1"/>
      <c r="BEN46" s="1"/>
      <c r="BEO46" s="1"/>
      <c r="BEP46" s="1"/>
      <c r="BEQ46" s="1"/>
      <c r="BER46" s="1"/>
      <c r="BES46" s="1"/>
      <c r="BET46" s="1"/>
      <c r="BEU46" s="1"/>
      <c r="BEV46" s="1"/>
      <c r="BEW46" s="1"/>
      <c r="BEX46" s="1"/>
      <c r="BEY46" s="1"/>
      <c r="BEZ46" s="1"/>
      <c r="BFA46" s="1"/>
      <c r="BFB46" s="1"/>
      <c r="BFC46" s="1"/>
      <c r="BFD46" s="1"/>
      <c r="BFE46" s="1"/>
      <c r="BFF46" s="1"/>
      <c r="BFG46" s="1"/>
      <c r="BFH46" s="1"/>
      <c r="BFI46" s="1"/>
      <c r="BFJ46" s="1"/>
      <c r="BFK46" s="1"/>
      <c r="BFL46" s="1"/>
      <c r="BFM46" s="1"/>
      <c r="BFN46" s="1"/>
      <c r="BFO46" s="1"/>
      <c r="BFP46" s="1"/>
      <c r="BFQ46" s="1"/>
      <c r="BFR46" s="1"/>
      <c r="BFS46" s="1"/>
      <c r="BFT46" s="1"/>
      <c r="BFU46" s="1"/>
      <c r="BFV46" s="1"/>
      <c r="BFW46" s="1"/>
      <c r="BFX46" s="1"/>
      <c r="BFY46" s="1"/>
      <c r="BFZ46" s="1"/>
      <c r="BGA46" s="1"/>
      <c r="BGB46" s="1"/>
      <c r="BGC46" s="1"/>
      <c r="BGD46" s="1"/>
      <c r="BGE46" s="1"/>
      <c r="BGF46" s="1"/>
      <c r="BGG46" s="1"/>
      <c r="BGH46" s="1"/>
      <c r="BGI46" s="1"/>
      <c r="BGJ46" s="1"/>
      <c r="BGK46" s="1"/>
      <c r="BGL46" s="1"/>
      <c r="BGM46" s="1"/>
      <c r="BGN46" s="1"/>
      <c r="BGO46" s="1"/>
      <c r="BGP46" s="1"/>
      <c r="BGQ46" s="1"/>
      <c r="BGR46" s="1"/>
      <c r="BGS46" s="1"/>
      <c r="BGT46" s="1"/>
      <c r="BGU46" s="1"/>
      <c r="BGV46" s="1"/>
      <c r="BGW46" s="1"/>
      <c r="BGX46" s="1"/>
      <c r="BGY46" s="1"/>
      <c r="BGZ46" s="1"/>
      <c r="BHA46" s="1"/>
      <c r="BHB46" s="1"/>
      <c r="BHC46" s="1"/>
      <c r="BHD46" s="1"/>
      <c r="BHE46" s="1"/>
      <c r="BHF46" s="1"/>
      <c r="BHG46" s="1"/>
      <c r="BHH46" s="1"/>
      <c r="BHI46" s="1"/>
      <c r="BHJ46" s="1"/>
      <c r="BHK46" s="1"/>
      <c r="BHL46" s="1"/>
      <c r="BHM46" s="1"/>
      <c r="BHN46" s="1"/>
      <c r="BHO46" s="1"/>
      <c r="BHP46" s="1"/>
      <c r="BHQ46" s="1"/>
      <c r="BHR46" s="1"/>
      <c r="BHS46" s="1"/>
      <c r="BHT46" s="1"/>
      <c r="BHU46" s="1"/>
      <c r="BHV46" s="1"/>
      <c r="BHW46" s="1"/>
      <c r="BHX46" s="1"/>
      <c r="BHY46" s="1"/>
      <c r="BHZ46" s="1"/>
      <c r="BIA46" s="1"/>
      <c r="BIB46" s="1"/>
      <c r="BIC46" s="1"/>
      <c r="BID46" s="1"/>
      <c r="BIE46" s="1"/>
      <c r="BIF46" s="1"/>
      <c r="BIG46" s="1"/>
      <c r="BIH46" s="1"/>
      <c r="BII46" s="1"/>
      <c r="BIJ46" s="1"/>
      <c r="BIK46" s="1"/>
      <c r="BIL46" s="1"/>
      <c r="BIM46" s="1"/>
      <c r="BIN46" s="1"/>
      <c r="BIO46" s="1"/>
      <c r="BIP46" s="1"/>
      <c r="BIQ46" s="1"/>
      <c r="BIR46" s="1"/>
      <c r="BIS46" s="1"/>
      <c r="BIT46" s="1"/>
      <c r="BIU46" s="1"/>
      <c r="BIV46" s="1"/>
      <c r="BIW46" s="1"/>
      <c r="BIX46" s="1"/>
      <c r="BIY46" s="1"/>
      <c r="BIZ46" s="1"/>
      <c r="BJA46" s="1"/>
      <c r="BJB46" s="1"/>
      <c r="BJC46" s="1"/>
      <c r="BJD46" s="1"/>
      <c r="BJE46" s="1"/>
      <c r="BJF46" s="1"/>
      <c r="BJG46" s="1"/>
      <c r="BJH46" s="1"/>
      <c r="BJI46" s="1"/>
      <c r="BJJ46" s="1"/>
      <c r="BJK46" s="1"/>
      <c r="BJL46" s="1"/>
      <c r="BJM46" s="1"/>
      <c r="BJN46" s="1"/>
      <c r="BJO46" s="1"/>
      <c r="BJP46" s="1"/>
      <c r="BJQ46" s="1"/>
      <c r="BJR46" s="1"/>
      <c r="BJS46" s="1"/>
      <c r="BJT46" s="1"/>
      <c r="BJU46" s="1"/>
      <c r="BJV46" s="1"/>
      <c r="BJW46" s="1"/>
      <c r="BJX46" s="1"/>
      <c r="BJY46" s="1"/>
      <c r="BJZ46" s="1"/>
      <c r="BKA46" s="1"/>
      <c r="BKB46" s="1"/>
      <c r="BKC46" s="1"/>
      <c r="BKD46" s="1"/>
      <c r="BKE46" s="1"/>
      <c r="BKF46" s="1"/>
      <c r="BKG46" s="1"/>
      <c r="BKH46" s="1"/>
      <c r="BKI46" s="1"/>
      <c r="BKJ46" s="1"/>
      <c r="BKK46" s="1"/>
      <c r="BKL46" s="1"/>
      <c r="BKM46" s="1"/>
      <c r="BKN46" s="1"/>
      <c r="BKO46" s="1"/>
      <c r="BKP46" s="1"/>
      <c r="BKQ46" s="1"/>
      <c r="BKR46" s="1"/>
      <c r="BKS46" s="1"/>
      <c r="BKT46" s="1"/>
      <c r="BKU46" s="1"/>
      <c r="BKV46" s="1"/>
      <c r="BKW46" s="1"/>
      <c r="BKX46" s="1"/>
      <c r="BKY46" s="1"/>
      <c r="BKZ46" s="1"/>
      <c r="BLA46" s="1"/>
      <c r="BLB46" s="1"/>
      <c r="BLC46" s="1"/>
      <c r="BLD46" s="1"/>
      <c r="BLE46" s="1"/>
      <c r="BLF46" s="1"/>
      <c r="BLG46" s="1"/>
      <c r="BLH46" s="1"/>
      <c r="BLI46" s="1"/>
      <c r="BLJ46" s="1"/>
      <c r="BLK46" s="1"/>
      <c r="BLL46" s="1"/>
      <c r="BLM46" s="1"/>
      <c r="BLN46" s="1"/>
      <c r="BLO46" s="1"/>
      <c r="BLP46" s="1"/>
      <c r="BLQ46" s="1"/>
      <c r="BLR46" s="1"/>
      <c r="BLS46" s="1"/>
      <c r="BLT46" s="1"/>
      <c r="BLU46" s="1"/>
      <c r="BLV46" s="1"/>
      <c r="BLW46" s="1"/>
      <c r="BLX46" s="1"/>
      <c r="BLY46" s="1"/>
      <c r="BLZ46" s="1"/>
      <c r="BMA46" s="1"/>
      <c r="BMB46" s="1"/>
      <c r="BMC46" s="1"/>
      <c r="BMD46" s="1"/>
      <c r="BME46" s="1"/>
      <c r="BMF46" s="1"/>
      <c r="BMG46" s="1"/>
      <c r="BMH46" s="1"/>
      <c r="BMI46" s="1"/>
      <c r="BMJ46" s="1"/>
      <c r="BMK46" s="1"/>
      <c r="BML46" s="1"/>
      <c r="BMM46" s="1"/>
      <c r="BMN46" s="1"/>
      <c r="BMO46" s="1"/>
      <c r="BMP46" s="1"/>
      <c r="BMQ46" s="1"/>
      <c r="BMR46" s="1"/>
      <c r="BMS46" s="1"/>
      <c r="BMT46" s="1"/>
      <c r="BMU46" s="1"/>
      <c r="BMV46" s="1"/>
      <c r="BMW46" s="1"/>
      <c r="BMX46" s="1"/>
      <c r="BMY46" s="1"/>
      <c r="BMZ46" s="1"/>
      <c r="BNA46" s="1"/>
      <c r="BNB46" s="1"/>
      <c r="BNC46" s="1"/>
      <c r="BND46" s="1"/>
      <c r="BNE46" s="1"/>
      <c r="BNF46" s="1"/>
      <c r="BNG46" s="1"/>
      <c r="BNH46" s="1"/>
      <c r="BNI46" s="1"/>
      <c r="BNJ46" s="1"/>
      <c r="BNK46" s="1"/>
      <c r="BNL46" s="1"/>
      <c r="BNM46" s="1"/>
      <c r="BNN46" s="1"/>
      <c r="BNO46" s="1"/>
      <c r="BNP46" s="1"/>
      <c r="BNQ46" s="1"/>
      <c r="BNR46" s="1"/>
      <c r="BNS46" s="1"/>
      <c r="BNT46" s="1"/>
      <c r="BNU46" s="1"/>
      <c r="BNV46" s="1"/>
      <c r="BNW46" s="1"/>
      <c r="BNX46" s="1"/>
      <c r="BNY46" s="1"/>
      <c r="BNZ46" s="1"/>
      <c r="BOA46" s="1"/>
      <c r="BOB46" s="1"/>
      <c r="BOC46" s="1"/>
      <c r="BOD46" s="1"/>
      <c r="BOE46" s="1"/>
      <c r="BOF46" s="1"/>
      <c r="BOG46" s="1"/>
      <c r="BOH46" s="1"/>
      <c r="BOI46" s="1"/>
      <c r="BOJ46" s="1"/>
      <c r="BOK46" s="1"/>
      <c r="BOL46" s="1"/>
      <c r="BOM46" s="1"/>
      <c r="BON46" s="1"/>
      <c r="BOO46" s="1"/>
      <c r="BOP46" s="1"/>
      <c r="BOQ46" s="1"/>
      <c r="BOR46" s="1"/>
      <c r="BOS46" s="1"/>
      <c r="BOT46" s="1"/>
      <c r="BOU46" s="1"/>
      <c r="BOV46" s="1"/>
      <c r="BOW46" s="1"/>
      <c r="BOX46" s="1"/>
      <c r="BOY46" s="1"/>
      <c r="BOZ46" s="1"/>
      <c r="BPA46" s="1"/>
      <c r="BPB46" s="1"/>
      <c r="BPC46" s="1"/>
      <c r="BPD46" s="1"/>
      <c r="BPE46" s="1"/>
      <c r="BPF46" s="1"/>
      <c r="BPG46" s="1"/>
      <c r="BPH46" s="1"/>
      <c r="BPI46" s="1"/>
      <c r="BPJ46" s="1"/>
      <c r="BPK46" s="1"/>
      <c r="BPL46" s="1"/>
      <c r="BPM46" s="1"/>
      <c r="BPN46" s="1"/>
      <c r="BPO46" s="1"/>
      <c r="BPP46" s="1"/>
      <c r="BPQ46" s="1"/>
      <c r="BPR46" s="1"/>
      <c r="BPS46" s="1"/>
      <c r="BPT46" s="1"/>
      <c r="BPU46" s="1"/>
      <c r="BPV46" s="1"/>
      <c r="BPW46" s="1"/>
      <c r="BPX46" s="1"/>
      <c r="BPY46" s="1"/>
      <c r="BPZ46" s="1"/>
      <c r="BQA46" s="1"/>
      <c r="BQB46" s="1"/>
      <c r="BQC46" s="1"/>
      <c r="BQD46" s="1"/>
      <c r="BQE46" s="1"/>
      <c r="BQF46" s="1"/>
      <c r="BQG46" s="1"/>
      <c r="BQH46" s="1"/>
      <c r="BQI46" s="1"/>
      <c r="BQJ46" s="1"/>
      <c r="BQK46" s="1"/>
      <c r="BQL46" s="1"/>
      <c r="BQM46" s="1"/>
      <c r="BQN46" s="1"/>
      <c r="BQO46" s="1"/>
      <c r="BQP46" s="1"/>
      <c r="BQQ46" s="1"/>
      <c r="BQR46" s="1"/>
      <c r="BQS46" s="1"/>
      <c r="BQT46" s="1"/>
      <c r="BQU46" s="1"/>
      <c r="BQV46" s="1"/>
      <c r="BQW46" s="1"/>
      <c r="BQX46" s="1"/>
      <c r="BQY46" s="1"/>
      <c r="BQZ46" s="1"/>
      <c r="BRA46" s="1"/>
      <c r="BRB46" s="1"/>
      <c r="BRC46" s="1"/>
      <c r="BRD46" s="1"/>
      <c r="BRE46" s="1"/>
      <c r="BRF46" s="1"/>
      <c r="BRG46" s="1"/>
      <c r="BRH46" s="1"/>
      <c r="BRI46" s="1"/>
      <c r="BRJ46" s="1"/>
      <c r="BRK46" s="1"/>
      <c r="BRL46" s="1"/>
      <c r="BRM46" s="1"/>
      <c r="BRN46" s="1"/>
      <c r="BRO46" s="1"/>
      <c r="BRP46" s="1"/>
      <c r="BRQ46" s="1"/>
      <c r="BRR46" s="1"/>
      <c r="BRS46" s="1"/>
      <c r="BRT46" s="1"/>
      <c r="BRU46" s="1"/>
      <c r="BRV46" s="1"/>
      <c r="BRW46" s="1"/>
      <c r="BRX46" s="1"/>
      <c r="BRY46" s="1"/>
      <c r="BRZ46" s="1"/>
      <c r="BSA46" s="1"/>
      <c r="BSB46" s="1"/>
      <c r="BSC46" s="1"/>
      <c r="BSD46" s="1"/>
      <c r="BSE46" s="1"/>
      <c r="BSF46" s="1"/>
      <c r="BSG46" s="1"/>
      <c r="BSH46" s="1"/>
      <c r="BSI46" s="1"/>
      <c r="BSJ46" s="1"/>
      <c r="BSK46" s="1"/>
      <c r="BSL46" s="1"/>
      <c r="BSM46" s="1"/>
      <c r="BSN46" s="1"/>
      <c r="BSO46" s="1"/>
      <c r="BSP46" s="1"/>
      <c r="BSQ46" s="1"/>
      <c r="BSR46" s="1"/>
      <c r="BSS46" s="1"/>
      <c r="BST46" s="1"/>
      <c r="BSU46" s="1"/>
      <c r="BSV46" s="1"/>
      <c r="BSW46" s="1"/>
      <c r="BSX46" s="1"/>
      <c r="BSY46" s="1"/>
      <c r="BSZ46" s="1"/>
      <c r="BTA46" s="1"/>
      <c r="BTB46" s="1"/>
      <c r="BTC46" s="1"/>
      <c r="BTD46" s="1"/>
      <c r="BTE46" s="1"/>
      <c r="BTF46" s="1"/>
      <c r="BTG46" s="1"/>
      <c r="BTH46" s="1"/>
      <c r="BTI46" s="1"/>
      <c r="BTJ46" s="1"/>
      <c r="BTK46" s="1"/>
      <c r="BTL46" s="1"/>
      <c r="BTM46" s="1"/>
      <c r="BTN46" s="1"/>
      <c r="BTO46" s="1"/>
      <c r="BTP46" s="1"/>
      <c r="BTQ46" s="1"/>
      <c r="BTR46" s="1"/>
      <c r="BTS46" s="1"/>
      <c r="BTT46" s="1"/>
      <c r="BTU46" s="1"/>
      <c r="BTV46" s="1"/>
      <c r="BTW46" s="1"/>
      <c r="BTX46" s="1"/>
      <c r="BTY46" s="1"/>
      <c r="BTZ46" s="1"/>
      <c r="BUA46" s="1"/>
      <c r="BUB46" s="1"/>
      <c r="BUC46" s="1"/>
      <c r="BUD46" s="1"/>
      <c r="BUE46" s="1"/>
      <c r="BUF46" s="1"/>
      <c r="BUG46" s="1"/>
      <c r="BUH46" s="1"/>
      <c r="BUI46" s="1"/>
      <c r="BUJ46" s="1"/>
      <c r="BUK46" s="1"/>
      <c r="BUL46" s="1"/>
      <c r="BUM46" s="1"/>
      <c r="BUN46" s="1"/>
      <c r="BUO46" s="1"/>
      <c r="BUP46" s="1"/>
      <c r="BUQ46" s="1"/>
      <c r="BUR46" s="1"/>
      <c r="BUS46" s="1"/>
      <c r="BUT46" s="1"/>
      <c r="BUU46" s="1"/>
      <c r="BUV46" s="1"/>
      <c r="BUW46" s="1"/>
      <c r="BUX46" s="1"/>
      <c r="BUY46" s="1"/>
      <c r="BUZ46" s="1"/>
      <c r="BVA46" s="1"/>
      <c r="BVB46" s="1"/>
      <c r="BVC46" s="1"/>
      <c r="BVD46" s="1"/>
      <c r="BVE46" s="1"/>
      <c r="BVF46" s="1"/>
      <c r="BVG46" s="1"/>
      <c r="BVH46" s="1"/>
      <c r="BVI46" s="1"/>
      <c r="BVJ46" s="1"/>
      <c r="BVK46" s="1"/>
      <c r="BVL46" s="1"/>
      <c r="BVM46" s="1"/>
      <c r="BVN46" s="1"/>
      <c r="BVO46" s="1"/>
      <c r="BVP46" s="1"/>
      <c r="BVQ46" s="1"/>
      <c r="BVR46" s="1"/>
      <c r="BVS46" s="1"/>
      <c r="BVT46" s="1"/>
      <c r="BVU46" s="1"/>
      <c r="BVV46" s="1"/>
      <c r="BVW46" s="1"/>
      <c r="BVX46" s="1"/>
      <c r="BVY46" s="1"/>
      <c r="BVZ46" s="1"/>
      <c r="BWA46" s="1"/>
      <c r="BWB46" s="1"/>
      <c r="BWC46" s="1"/>
      <c r="BWD46" s="1"/>
      <c r="BWE46" s="1"/>
      <c r="BWF46" s="1"/>
      <c r="BWG46" s="1"/>
      <c r="BWH46" s="1"/>
      <c r="BWI46" s="1"/>
      <c r="BWJ46" s="1"/>
      <c r="BWK46" s="1"/>
      <c r="BWL46" s="1"/>
      <c r="BWM46" s="1"/>
      <c r="BWN46" s="1"/>
      <c r="BWO46" s="1"/>
      <c r="BWP46" s="1"/>
      <c r="BWQ46" s="1"/>
      <c r="BWR46" s="1"/>
      <c r="BWS46" s="1"/>
      <c r="BWT46" s="1"/>
      <c r="BWU46" s="1"/>
      <c r="BWV46" s="1"/>
      <c r="BWW46" s="1"/>
      <c r="BWX46" s="1"/>
      <c r="BWY46" s="1"/>
      <c r="BWZ46" s="1"/>
      <c r="BXA46" s="1"/>
      <c r="BXB46" s="1"/>
      <c r="BXC46" s="1"/>
      <c r="BXD46" s="1"/>
      <c r="BXE46" s="1"/>
      <c r="BXF46" s="1"/>
      <c r="BXG46" s="1"/>
      <c r="BXH46" s="1"/>
      <c r="BXI46" s="1"/>
      <c r="BXJ46" s="1"/>
      <c r="BXK46" s="1"/>
      <c r="BXL46" s="1"/>
      <c r="BXM46" s="1"/>
      <c r="BXN46" s="1"/>
      <c r="BXO46" s="1"/>
      <c r="BXP46" s="1"/>
      <c r="BXQ46" s="1"/>
      <c r="BXR46" s="1"/>
      <c r="BXS46" s="1"/>
      <c r="BXT46" s="1"/>
      <c r="BXU46" s="1"/>
      <c r="BXV46" s="1"/>
      <c r="BXW46" s="1"/>
      <c r="BXX46" s="1"/>
      <c r="BXY46" s="1"/>
    </row>
    <row r="47" spans="1:2001" s="62" customFormat="1" hidden="1" x14ac:dyDescent="0.25">
      <c r="A47" s="62" t="s">
        <v>51</v>
      </c>
      <c r="B47" s="28">
        <f>B41+B46</f>
        <v>0</v>
      </c>
      <c r="C47" s="28">
        <f>C41+C46</f>
        <v>0</v>
      </c>
      <c r="D47" s="28">
        <f>D41+D46</f>
        <v>0</v>
      </c>
      <c r="E47" s="28">
        <f>E41+E46</f>
        <v>0</v>
      </c>
      <c r="F47" s="28">
        <f>F41+F46</f>
        <v>0</v>
      </c>
      <c r="G47" s="70"/>
      <c r="H47" s="65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  <c r="AMK47" s="1"/>
      <c r="AML47" s="1"/>
      <c r="AMM47" s="1"/>
      <c r="AMN47" s="1"/>
      <c r="AMO47" s="1"/>
      <c r="AMP47" s="1"/>
      <c r="AMQ47" s="1"/>
      <c r="AMR47" s="1"/>
      <c r="AMS47" s="1"/>
      <c r="AMT47" s="1"/>
      <c r="AMU47" s="1"/>
      <c r="AMV47" s="1"/>
      <c r="AMW47" s="1"/>
      <c r="AMX47" s="1"/>
      <c r="AMY47" s="1"/>
      <c r="AMZ47" s="1"/>
      <c r="ANA47" s="1"/>
      <c r="ANB47" s="1"/>
      <c r="ANC47" s="1"/>
      <c r="AND47" s="1"/>
      <c r="ANE47" s="1"/>
      <c r="ANF47" s="1"/>
      <c r="ANG47" s="1"/>
      <c r="ANH47" s="1"/>
      <c r="ANI47" s="1"/>
      <c r="ANJ47" s="1"/>
      <c r="ANK47" s="1"/>
      <c r="ANL47" s="1"/>
      <c r="ANM47" s="1"/>
      <c r="ANN47" s="1"/>
      <c r="ANO47" s="1"/>
      <c r="ANP47" s="1"/>
      <c r="ANQ47" s="1"/>
      <c r="ANR47" s="1"/>
      <c r="ANS47" s="1"/>
      <c r="ANT47" s="1"/>
      <c r="ANU47" s="1"/>
      <c r="ANV47" s="1"/>
      <c r="ANW47" s="1"/>
      <c r="ANX47" s="1"/>
      <c r="ANY47" s="1"/>
      <c r="ANZ47" s="1"/>
      <c r="AOA47" s="1"/>
      <c r="AOB47" s="1"/>
      <c r="AOC47" s="1"/>
      <c r="AOD47" s="1"/>
      <c r="AOE47" s="1"/>
      <c r="AOF47" s="1"/>
      <c r="AOG47" s="1"/>
      <c r="AOH47" s="1"/>
      <c r="AOI47" s="1"/>
      <c r="AOJ47" s="1"/>
      <c r="AOK47" s="1"/>
      <c r="AOL47" s="1"/>
      <c r="AOM47" s="1"/>
      <c r="AON47" s="1"/>
      <c r="AOO47" s="1"/>
      <c r="AOP47" s="1"/>
      <c r="AOQ47" s="1"/>
      <c r="AOR47" s="1"/>
      <c r="AOS47" s="1"/>
      <c r="AOT47" s="1"/>
      <c r="AOU47" s="1"/>
      <c r="AOV47" s="1"/>
      <c r="AOW47" s="1"/>
      <c r="AOX47" s="1"/>
      <c r="AOY47" s="1"/>
      <c r="AOZ47" s="1"/>
      <c r="APA47" s="1"/>
      <c r="APB47" s="1"/>
      <c r="APC47" s="1"/>
      <c r="APD47" s="1"/>
      <c r="APE47" s="1"/>
      <c r="APF47" s="1"/>
      <c r="APG47" s="1"/>
      <c r="APH47" s="1"/>
      <c r="API47" s="1"/>
      <c r="APJ47" s="1"/>
      <c r="APK47" s="1"/>
      <c r="APL47" s="1"/>
      <c r="APM47" s="1"/>
      <c r="APN47" s="1"/>
      <c r="APO47" s="1"/>
      <c r="APP47" s="1"/>
      <c r="APQ47" s="1"/>
      <c r="APR47" s="1"/>
      <c r="APS47" s="1"/>
      <c r="APT47" s="1"/>
      <c r="APU47" s="1"/>
      <c r="APV47" s="1"/>
      <c r="APW47" s="1"/>
      <c r="APX47" s="1"/>
      <c r="APY47" s="1"/>
      <c r="APZ47" s="1"/>
      <c r="AQA47" s="1"/>
      <c r="AQB47" s="1"/>
      <c r="AQC47" s="1"/>
      <c r="AQD47" s="1"/>
      <c r="AQE47" s="1"/>
      <c r="AQF47" s="1"/>
      <c r="AQG47" s="1"/>
      <c r="AQH47" s="1"/>
      <c r="AQI47" s="1"/>
      <c r="AQJ47" s="1"/>
      <c r="AQK47" s="1"/>
      <c r="AQL47" s="1"/>
      <c r="AQM47" s="1"/>
      <c r="AQN47" s="1"/>
      <c r="AQO47" s="1"/>
      <c r="AQP47" s="1"/>
      <c r="AQQ47" s="1"/>
      <c r="AQR47" s="1"/>
      <c r="AQS47" s="1"/>
      <c r="AQT47" s="1"/>
      <c r="AQU47" s="1"/>
      <c r="AQV47" s="1"/>
      <c r="AQW47" s="1"/>
      <c r="AQX47" s="1"/>
      <c r="AQY47" s="1"/>
      <c r="AQZ47" s="1"/>
      <c r="ARA47" s="1"/>
      <c r="ARB47" s="1"/>
      <c r="ARC47" s="1"/>
      <c r="ARD47" s="1"/>
      <c r="ARE47" s="1"/>
      <c r="ARF47" s="1"/>
      <c r="ARG47" s="1"/>
      <c r="ARH47" s="1"/>
      <c r="ARI47" s="1"/>
      <c r="ARJ47" s="1"/>
      <c r="ARK47" s="1"/>
      <c r="ARL47" s="1"/>
      <c r="ARM47" s="1"/>
      <c r="ARN47" s="1"/>
      <c r="ARO47" s="1"/>
      <c r="ARP47" s="1"/>
      <c r="ARQ47" s="1"/>
      <c r="ARR47" s="1"/>
      <c r="ARS47" s="1"/>
      <c r="ART47" s="1"/>
      <c r="ARU47" s="1"/>
      <c r="ARV47" s="1"/>
      <c r="ARW47" s="1"/>
      <c r="ARX47" s="1"/>
      <c r="ARY47" s="1"/>
      <c r="ARZ47" s="1"/>
      <c r="ASA47" s="1"/>
      <c r="ASB47" s="1"/>
      <c r="ASC47" s="1"/>
      <c r="ASD47" s="1"/>
      <c r="ASE47" s="1"/>
      <c r="ASF47" s="1"/>
      <c r="ASG47" s="1"/>
      <c r="ASH47" s="1"/>
      <c r="ASI47" s="1"/>
      <c r="ASJ47" s="1"/>
      <c r="ASK47" s="1"/>
      <c r="ASL47" s="1"/>
      <c r="ASM47" s="1"/>
      <c r="ASN47" s="1"/>
      <c r="ASO47" s="1"/>
      <c r="ASP47" s="1"/>
      <c r="ASQ47" s="1"/>
      <c r="ASR47" s="1"/>
      <c r="ASS47" s="1"/>
      <c r="AST47" s="1"/>
      <c r="ASU47" s="1"/>
      <c r="ASV47" s="1"/>
      <c r="ASW47" s="1"/>
      <c r="ASX47" s="1"/>
      <c r="ASY47" s="1"/>
      <c r="ASZ47" s="1"/>
      <c r="ATA47" s="1"/>
      <c r="ATB47" s="1"/>
      <c r="ATC47" s="1"/>
      <c r="ATD47" s="1"/>
      <c r="ATE47" s="1"/>
      <c r="ATF47" s="1"/>
      <c r="ATG47" s="1"/>
      <c r="ATH47" s="1"/>
      <c r="ATI47" s="1"/>
      <c r="ATJ47" s="1"/>
      <c r="ATK47" s="1"/>
      <c r="ATL47" s="1"/>
      <c r="ATM47" s="1"/>
      <c r="ATN47" s="1"/>
      <c r="ATO47" s="1"/>
      <c r="ATP47" s="1"/>
      <c r="ATQ47" s="1"/>
      <c r="ATR47" s="1"/>
      <c r="ATS47" s="1"/>
      <c r="ATT47" s="1"/>
      <c r="ATU47" s="1"/>
      <c r="ATV47" s="1"/>
      <c r="ATW47" s="1"/>
      <c r="ATX47" s="1"/>
      <c r="ATY47" s="1"/>
      <c r="ATZ47" s="1"/>
      <c r="AUA47" s="1"/>
      <c r="AUB47" s="1"/>
      <c r="AUC47" s="1"/>
      <c r="AUD47" s="1"/>
      <c r="AUE47" s="1"/>
      <c r="AUF47" s="1"/>
      <c r="AUG47" s="1"/>
      <c r="AUH47" s="1"/>
      <c r="AUI47" s="1"/>
      <c r="AUJ47" s="1"/>
      <c r="AUK47" s="1"/>
      <c r="AUL47" s="1"/>
      <c r="AUM47" s="1"/>
      <c r="AUN47" s="1"/>
      <c r="AUO47" s="1"/>
      <c r="AUP47" s="1"/>
      <c r="AUQ47" s="1"/>
      <c r="AUR47" s="1"/>
      <c r="AUS47" s="1"/>
      <c r="AUT47" s="1"/>
      <c r="AUU47" s="1"/>
      <c r="AUV47" s="1"/>
      <c r="AUW47" s="1"/>
      <c r="AUX47" s="1"/>
      <c r="AUY47" s="1"/>
      <c r="AUZ47" s="1"/>
      <c r="AVA47" s="1"/>
      <c r="AVB47" s="1"/>
      <c r="AVC47" s="1"/>
      <c r="AVD47" s="1"/>
      <c r="AVE47" s="1"/>
      <c r="AVF47" s="1"/>
      <c r="AVG47" s="1"/>
      <c r="AVH47" s="1"/>
      <c r="AVI47" s="1"/>
      <c r="AVJ47" s="1"/>
      <c r="AVK47" s="1"/>
      <c r="AVL47" s="1"/>
      <c r="AVM47" s="1"/>
      <c r="AVN47" s="1"/>
      <c r="AVO47" s="1"/>
      <c r="AVP47" s="1"/>
      <c r="AVQ47" s="1"/>
      <c r="AVR47" s="1"/>
      <c r="AVS47" s="1"/>
      <c r="AVT47" s="1"/>
      <c r="AVU47" s="1"/>
      <c r="AVV47" s="1"/>
      <c r="AVW47" s="1"/>
      <c r="AVX47" s="1"/>
      <c r="AVY47" s="1"/>
      <c r="AVZ47" s="1"/>
      <c r="AWA47" s="1"/>
      <c r="AWB47" s="1"/>
      <c r="AWC47" s="1"/>
      <c r="AWD47" s="1"/>
      <c r="AWE47" s="1"/>
      <c r="AWF47" s="1"/>
      <c r="AWG47" s="1"/>
      <c r="AWH47" s="1"/>
      <c r="AWI47" s="1"/>
      <c r="AWJ47" s="1"/>
      <c r="AWK47" s="1"/>
      <c r="AWL47" s="1"/>
      <c r="AWM47" s="1"/>
      <c r="AWN47" s="1"/>
      <c r="AWO47" s="1"/>
      <c r="AWP47" s="1"/>
      <c r="AWQ47" s="1"/>
      <c r="AWR47" s="1"/>
      <c r="AWS47" s="1"/>
      <c r="AWT47" s="1"/>
      <c r="AWU47" s="1"/>
      <c r="AWV47" s="1"/>
      <c r="AWW47" s="1"/>
      <c r="AWX47" s="1"/>
      <c r="AWY47" s="1"/>
      <c r="AWZ47" s="1"/>
      <c r="AXA47" s="1"/>
      <c r="AXB47" s="1"/>
      <c r="AXC47" s="1"/>
      <c r="AXD47" s="1"/>
      <c r="AXE47" s="1"/>
      <c r="AXF47" s="1"/>
      <c r="AXG47" s="1"/>
      <c r="AXH47" s="1"/>
      <c r="AXI47" s="1"/>
      <c r="AXJ47" s="1"/>
      <c r="AXK47" s="1"/>
      <c r="AXL47" s="1"/>
      <c r="AXM47" s="1"/>
      <c r="AXN47" s="1"/>
      <c r="AXO47" s="1"/>
      <c r="AXP47" s="1"/>
      <c r="AXQ47" s="1"/>
      <c r="AXR47" s="1"/>
      <c r="AXS47" s="1"/>
      <c r="AXT47" s="1"/>
      <c r="AXU47" s="1"/>
      <c r="AXV47" s="1"/>
      <c r="AXW47" s="1"/>
      <c r="AXX47" s="1"/>
      <c r="AXY47" s="1"/>
      <c r="AXZ47" s="1"/>
      <c r="AYA47" s="1"/>
      <c r="AYB47" s="1"/>
      <c r="AYC47" s="1"/>
      <c r="AYD47" s="1"/>
      <c r="AYE47" s="1"/>
      <c r="AYF47" s="1"/>
      <c r="AYG47" s="1"/>
      <c r="AYH47" s="1"/>
      <c r="AYI47" s="1"/>
      <c r="AYJ47" s="1"/>
      <c r="AYK47" s="1"/>
      <c r="AYL47" s="1"/>
      <c r="AYM47" s="1"/>
      <c r="AYN47" s="1"/>
      <c r="AYO47" s="1"/>
      <c r="AYP47" s="1"/>
      <c r="AYQ47" s="1"/>
      <c r="AYR47" s="1"/>
      <c r="AYS47" s="1"/>
      <c r="AYT47" s="1"/>
      <c r="AYU47" s="1"/>
      <c r="AYV47" s="1"/>
      <c r="AYW47" s="1"/>
      <c r="AYX47" s="1"/>
      <c r="AYY47" s="1"/>
      <c r="AYZ47" s="1"/>
      <c r="AZA47" s="1"/>
      <c r="AZB47" s="1"/>
      <c r="AZC47" s="1"/>
      <c r="AZD47" s="1"/>
      <c r="AZE47" s="1"/>
      <c r="AZF47" s="1"/>
      <c r="AZG47" s="1"/>
      <c r="AZH47" s="1"/>
      <c r="AZI47" s="1"/>
      <c r="AZJ47" s="1"/>
      <c r="AZK47" s="1"/>
      <c r="AZL47" s="1"/>
      <c r="AZM47" s="1"/>
      <c r="AZN47" s="1"/>
      <c r="AZO47" s="1"/>
      <c r="AZP47" s="1"/>
      <c r="AZQ47" s="1"/>
      <c r="AZR47" s="1"/>
      <c r="AZS47" s="1"/>
      <c r="AZT47" s="1"/>
      <c r="AZU47" s="1"/>
      <c r="AZV47" s="1"/>
      <c r="AZW47" s="1"/>
      <c r="AZX47" s="1"/>
      <c r="AZY47" s="1"/>
      <c r="AZZ47" s="1"/>
      <c r="BAA47" s="1"/>
      <c r="BAB47" s="1"/>
      <c r="BAC47" s="1"/>
      <c r="BAD47" s="1"/>
      <c r="BAE47" s="1"/>
      <c r="BAF47" s="1"/>
      <c r="BAG47" s="1"/>
      <c r="BAH47" s="1"/>
      <c r="BAI47" s="1"/>
      <c r="BAJ47" s="1"/>
      <c r="BAK47" s="1"/>
      <c r="BAL47" s="1"/>
      <c r="BAM47" s="1"/>
      <c r="BAN47" s="1"/>
      <c r="BAO47" s="1"/>
      <c r="BAP47" s="1"/>
      <c r="BAQ47" s="1"/>
      <c r="BAR47" s="1"/>
      <c r="BAS47" s="1"/>
      <c r="BAT47" s="1"/>
      <c r="BAU47" s="1"/>
      <c r="BAV47" s="1"/>
      <c r="BAW47" s="1"/>
      <c r="BAX47" s="1"/>
      <c r="BAY47" s="1"/>
      <c r="BAZ47" s="1"/>
      <c r="BBA47" s="1"/>
      <c r="BBB47" s="1"/>
      <c r="BBC47" s="1"/>
      <c r="BBD47" s="1"/>
      <c r="BBE47" s="1"/>
      <c r="BBF47" s="1"/>
      <c r="BBG47" s="1"/>
      <c r="BBH47" s="1"/>
      <c r="BBI47" s="1"/>
      <c r="BBJ47" s="1"/>
      <c r="BBK47" s="1"/>
      <c r="BBL47" s="1"/>
      <c r="BBM47" s="1"/>
      <c r="BBN47" s="1"/>
      <c r="BBO47" s="1"/>
      <c r="BBP47" s="1"/>
      <c r="BBQ47" s="1"/>
      <c r="BBR47" s="1"/>
      <c r="BBS47" s="1"/>
      <c r="BBT47" s="1"/>
      <c r="BBU47" s="1"/>
      <c r="BBV47" s="1"/>
      <c r="BBW47" s="1"/>
      <c r="BBX47" s="1"/>
      <c r="BBY47" s="1"/>
      <c r="BBZ47" s="1"/>
      <c r="BCA47" s="1"/>
      <c r="BCB47" s="1"/>
      <c r="BCC47" s="1"/>
      <c r="BCD47" s="1"/>
      <c r="BCE47" s="1"/>
      <c r="BCF47" s="1"/>
      <c r="BCG47" s="1"/>
      <c r="BCH47" s="1"/>
      <c r="BCI47" s="1"/>
      <c r="BCJ47" s="1"/>
      <c r="BCK47" s="1"/>
      <c r="BCL47" s="1"/>
      <c r="BCM47" s="1"/>
      <c r="BCN47" s="1"/>
      <c r="BCO47" s="1"/>
      <c r="BCP47" s="1"/>
      <c r="BCQ47" s="1"/>
      <c r="BCR47" s="1"/>
      <c r="BCS47" s="1"/>
      <c r="BCT47" s="1"/>
      <c r="BCU47" s="1"/>
      <c r="BCV47" s="1"/>
      <c r="BCW47" s="1"/>
      <c r="BCX47" s="1"/>
      <c r="BCY47" s="1"/>
      <c r="BCZ47" s="1"/>
      <c r="BDA47" s="1"/>
      <c r="BDB47" s="1"/>
      <c r="BDC47" s="1"/>
      <c r="BDD47" s="1"/>
      <c r="BDE47" s="1"/>
      <c r="BDF47" s="1"/>
      <c r="BDG47" s="1"/>
      <c r="BDH47" s="1"/>
      <c r="BDI47" s="1"/>
      <c r="BDJ47" s="1"/>
      <c r="BDK47" s="1"/>
      <c r="BDL47" s="1"/>
      <c r="BDM47" s="1"/>
      <c r="BDN47" s="1"/>
      <c r="BDO47" s="1"/>
      <c r="BDP47" s="1"/>
      <c r="BDQ47" s="1"/>
      <c r="BDR47" s="1"/>
      <c r="BDS47" s="1"/>
      <c r="BDT47" s="1"/>
      <c r="BDU47" s="1"/>
      <c r="BDV47" s="1"/>
      <c r="BDW47" s="1"/>
      <c r="BDX47" s="1"/>
      <c r="BDY47" s="1"/>
      <c r="BDZ47" s="1"/>
      <c r="BEA47" s="1"/>
      <c r="BEB47" s="1"/>
      <c r="BEC47" s="1"/>
      <c r="BED47" s="1"/>
      <c r="BEE47" s="1"/>
      <c r="BEF47" s="1"/>
      <c r="BEG47" s="1"/>
      <c r="BEH47" s="1"/>
      <c r="BEI47" s="1"/>
      <c r="BEJ47" s="1"/>
      <c r="BEK47" s="1"/>
      <c r="BEL47" s="1"/>
      <c r="BEM47" s="1"/>
      <c r="BEN47" s="1"/>
      <c r="BEO47" s="1"/>
      <c r="BEP47" s="1"/>
      <c r="BEQ47" s="1"/>
      <c r="BER47" s="1"/>
      <c r="BES47" s="1"/>
      <c r="BET47" s="1"/>
      <c r="BEU47" s="1"/>
      <c r="BEV47" s="1"/>
      <c r="BEW47" s="1"/>
      <c r="BEX47" s="1"/>
      <c r="BEY47" s="1"/>
      <c r="BEZ47" s="1"/>
      <c r="BFA47" s="1"/>
      <c r="BFB47" s="1"/>
      <c r="BFC47" s="1"/>
      <c r="BFD47" s="1"/>
      <c r="BFE47" s="1"/>
      <c r="BFF47" s="1"/>
      <c r="BFG47" s="1"/>
      <c r="BFH47" s="1"/>
      <c r="BFI47" s="1"/>
      <c r="BFJ47" s="1"/>
      <c r="BFK47" s="1"/>
      <c r="BFL47" s="1"/>
      <c r="BFM47" s="1"/>
      <c r="BFN47" s="1"/>
      <c r="BFO47" s="1"/>
      <c r="BFP47" s="1"/>
      <c r="BFQ47" s="1"/>
      <c r="BFR47" s="1"/>
      <c r="BFS47" s="1"/>
      <c r="BFT47" s="1"/>
      <c r="BFU47" s="1"/>
      <c r="BFV47" s="1"/>
      <c r="BFW47" s="1"/>
      <c r="BFX47" s="1"/>
      <c r="BFY47" s="1"/>
      <c r="BFZ47" s="1"/>
      <c r="BGA47" s="1"/>
      <c r="BGB47" s="1"/>
      <c r="BGC47" s="1"/>
      <c r="BGD47" s="1"/>
      <c r="BGE47" s="1"/>
      <c r="BGF47" s="1"/>
      <c r="BGG47" s="1"/>
      <c r="BGH47" s="1"/>
      <c r="BGI47" s="1"/>
      <c r="BGJ47" s="1"/>
      <c r="BGK47" s="1"/>
      <c r="BGL47" s="1"/>
      <c r="BGM47" s="1"/>
      <c r="BGN47" s="1"/>
      <c r="BGO47" s="1"/>
      <c r="BGP47" s="1"/>
      <c r="BGQ47" s="1"/>
      <c r="BGR47" s="1"/>
      <c r="BGS47" s="1"/>
      <c r="BGT47" s="1"/>
      <c r="BGU47" s="1"/>
      <c r="BGV47" s="1"/>
      <c r="BGW47" s="1"/>
      <c r="BGX47" s="1"/>
      <c r="BGY47" s="1"/>
      <c r="BGZ47" s="1"/>
      <c r="BHA47" s="1"/>
      <c r="BHB47" s="1"/>
      <c r="BHC47" s="1"/>
      <c r="BHD47" s="1"/>
      <c r="BHE47" s="1"/>
      <c r="BHF47" s="1"/>
      <c r="BHG47" s="1"/>
      <c r="BHH47" s="1"/>
      <c r="BHI47" s="1"/>
      <c r="BHJ47" s="1"/>
      <c r="BHK47" s="1"/>
      <c r="BHL47" s="1"/>
      <c r="BHM47" s="1"/>
      <c r="BHN47" s="1"/>
      <c r="BHO47" s="1"/>
      <c r="BHP47" s="1"/>
      <c r="BHQ47" s="1"/>
      <c r="BHR47" s="1"/>
      <c r="BHS47" s="1"/>
      <c r="BHT47" s="1"/>
      <c r="BHU47" s="1"/>
      <c r="BHV47" s="1"/>
      <c r="BHW47" s="1"/>
      <c r="BHX47" s="1"/>
      <c r="BHY47" s="1"/>
      <c r="BHZ47" s="1"/>
      <c r="BIA47" s="1"/>
      <c r="BIB47" s="1"/>
      <c r="BIC47" s="1"/>
      <c r="BID47" s="1"/>
      <c r="BIE47" s="1"/>
      <c r="BIF47" s="1"/>
      <c r="BIG47" s="1"/>
      <c r="BIH47" s="1"/>
      <c r="BII47" s="1"/>
      <c r="BIJ47" s="1"/>
      <c r="BIK47" s="1"/>
      <c r="BIL47" s="1"/>
      <c r="BIM47" s="1"/>
      <c r="BIN47" s="1"/>
      <c r="BIO47" s="1"/>
      <c r="BIP47" s="1"/>
      <c r="BIQ47" s="1"/>
      <c r="BIR47" s="1"/>
      <c r="BIS47" s="1"/>
      <c r="BIT47" s="1"/>
      <c r="BIU47" s="1"/>
      <c r="BIV47" s="1"/>
      <c r="BIW47" s="1"/>
      <c r="BIX47" s="1"/>
      <c r="BIY47" s="1"/>
      <c r="BIZ47" s="1"/>
      <c r="BJA47" s="1"/>
      <c r="BJB47" s="1"/>
      <c r="BJC47" s="1"/>
      <c r="BJD47" s="1"/>
      <c r="BJE47" s="1"/>
      <c r="BJF47" s="1"/>
      <c r="BJG47" s="1"/>
      <c r="BJH47" s="1"/>
      <c r="BJI47" s="1"/>
      <c r="BJJ47" s="1"/>
      <c r="BJK47" s="1"/>
      <c r="BJL47" s="1"/>
      <c r="BJM47" s="1"/>
      <c r="BJN47" s="1"/>
      <c r="BJO47" s="1"/>
      <c r="BJP47" s="1"/>
      <c r="BJQ47" s="1"/>
      <c r="BJR47" s="1"/>
      <c r="BJS47" s="1"/>
      <c r="BJT47" s="1"/>
      <c r="BJU47" s="1"/>
      <c r="BJV47" s="1"/>
      <c r="BJW47" s="1"/>
      <c r="BJX47" s="1"/>
      <c r="BJY47" s="1"/>
      <c r="BJZ47" s="1"/>
      <c r="BKA47" s="1"/>
      <c r="BKB47" s="1"/>
      <c r="BKC47" s="1"/>
      <c r="BKD47" s="1"/>
      <c r="BKE47" s="1"/>
      <c r="BKF47" s="1"/>
      <c r="BKG47" s="1"/>
      <c r="BKH47" s="1"/>
      <c r="BKI47" s="1"/>
      <c r="BKJ47" s="1"/>
      <c r="BKK47" s="1"/>
      <c r="BKL47" s="1"/>
      <c r="BKM47" s="1"/>
      <c r="BKN47" s="1"/>
      <c r="BKO47" s="1"/>
      <c r="BKP47" s="1"/>
      <c r="BKQ47" s="1"/>
      <c r="BKR47" s="1"/>
      <c r="BKS47" s="1"/>
      <c r="BKT47" s="1"/>
      <c r="BKU47" s="1"/>
      <c r="BKV47" s="1"/>
      <c r="BKW47" s="1"/>
      <c r="BKX47" s="1"/>
      <c r="BKY47" s="1"/>
      <c r="BKZ47" s="1"/>
      <c r="BLA47" s="1"/>
      <c r="BLB47" s="1"/>
      <c r="BLC47" s="1"/>
      <c r="BLD47" s="1"/>
      <c r="BLE47" s="1"/>
      <c r="BLF47" s="1"/>
      <c r="BLG47" s="1"/>
      <c r="BLH47" s="1"/>
      <c r="BLI47" s="1"/>
      <c r="BLJ47" s="1"/>
      <c r="BLK47" s="1"/>
      <c r="BLL47" s="1"/>
      <c r="BLM47" s="1"/>
      <c r="BLN47" s="1"/>
      <c r="BLO47" s="1"/>
      <c r="BLP47" s="1"/>
      <c r="BLQ47" s="1"/>
      <c r="BLR47" s="1"/>
      <c r="BLS47" s="1"/>
      <c r="BLT47" s="1"/>
      <c r="BLU47" s="1"/>
      <c r="BLV47" s="1"/>
      <c r="BLW47" s="1"/>
      <c r="BLX47" s="1"/>
      <c r="BLY47" s="1"/>
      <c r="BLZ47" s="1"/>
      <c r="BMA47" s="1"/>
      <c r="BMB47" s="1"/>
      <c r="BMC47" s="1"/>
      <c r="BMD47" s="1"/>
      <c r="BME47" s="1"/>
      <c r="BMF47" s="1"/>
      <c r="BMG47" s="1"/>
      <c r="BMH47" s="1"/>
      <c r="BMI47" s="1"/>
      <c r="BMJ47" s="1"/>
      <c r="BMK47" s="1"/>
      <c r="BML47" s="1"/>
      <c r="BMM47" s="1"/>
      <c r="BMN47" s="1"/>
      <c r="BMO47" s="1"/>
      <c r="BMP47" s="1"/>
      <c r="BMQ47" s="1"/>
      <c r="BMR47" s="1"/>
      <c r="BMS47" s="1"/>
      <c r="BMT47" s="1"/>
      <c r="BMU47" s="1"/>
      <c r="BMV47" s="1"/>
      <c r="BMW47" s="1"/>
      <c r="BMX47" s="1"/>
      <c r="BMY47" s="1"/>
      <c r="BMZ47" s="1"/>
      <c r="BNA47" s="1"/>
      <c r="BNB47" s="1"/>
      <c r="BNC47" s="1"/>
      <c r="BND47" s="1"/>
      <c r="BNE47" s="1"/>
      <c r="BNF47" s="1"/>
      <c r="BNG47" s="1"/>
      <c r="BNH47" s="1"/>
      <c r="BNI47" s="1"/>
      <c r="BNJ47" s="1"/>
      <c r="BNK47" s="1"/>
      <c r="BNL47" s="1"/>
      <c r="BNM47" s="1"/>
      <c r="BNN47" s="1"/>
      <c r="BNO47" s="1"/>
      <c r="BNP47" s="1"/>
      <c r="BNQ47" s="1"/>
      <c r="BNR47" s="1"/>
      <c r="BNS47" s="1"/>
      <c r="BNT47" s="1"/>
      <c r="BNU47" s="1"/>
      <c r="BNV47" s="1"/>
      <c r="BNW47" s="1"/>
      <c r="BNX47" s="1"/>
      <c r="BNY47" s="1"/>
      <c r="BNZ47" s="1"/>
      <c r="BOA47" s="1"/>
      <c r="BOB47" s="1"/>
      <c r="BOC47" s="1"/>
      <c r="BOD47" s="1"/>
      <c r="BOE47" s="1"/>
      <c r="BOF47" s="1"/>
      <c r="BOG47" s="1"/>
      <c r="BOH47" s="1"/>
      <c r="BOI47" s="1"/>
      <c r="BOJ47" s="1"/>
      <c r="BOK47" s="1"/>
      <c r="BOL47" s="1"/>
      <c r="BOM47" s="1"/>
      <c r="BON47" s="1"/>
      <c r="BOO47" s="1"/>
      <c r="BOP47" s="1"/>
      <c r="BOQ47" s="1"/>
      <c r="BOR47" s="1"/>
      <c r="BOS47" s="1"/>
      <c r="BOT47" s="1"/>
      <c r="BOU47" s="1"/>
      <c r="BOV47" s="1"/>
      <c r="BOW47" s="1"/>
      <c r="BOX47" s="1"/>
      <c r="BOY47" s="1"/>
      <c r="BOZ47" s="1"/>
      <c r="BPA47" s="1"/>
      <c r="BPB47" s="1"/>
      <c r="BPC47" s="1"/>
      <c r="BPD47" s="1"/>
      <c r="BPE47" s="1"/>
      <c r="BPF47" s="1"/>
      <c r="BPG47" s="1"/>
      <c r="BPH47" s="1"/>
      <c r="BPI47" s="1"/>
      <c r="BPJ47" s="1"/>
      <c r="BPK47" s="1"/>
      <c r="BPL47" s="1"/>
      <c r="BPM47" s="1"/>
      <c r="BPN47" s="1"/>
      <c r="BPO47" s="1"/>
      <c r="BPP47" s="1"/>
      <c r="BPQ47" s="1"/>
      <c r="BPR47" s="1"/>
      <c r="BPS47" s="1"/>
      <c r="BPT47" s="1"/>
      <c r="BPU47" s="1"/>
      <c r="BPV47" s="1"/>
      <c r="BPW47" s="1"/>
      <c r="BPX47" s="1"/>
      <c r="BPY47" s="1"/>
      <c r="BPZ47" s="1"/>
      <c r="BQA47" s="1"/>
      <c r="BQB47" s="1"/>
      <c r="BQC47" s="1"/>
      <c r="BQD47" s="1"/>
      <c r="BQE47" s="1"/>
      <c r="BQF47" s="1"/>
      <c r="BQG47" s="1"/>
      <c r="BQH47" s="1"/>
      <c r="BQI47" s="1"/>
      <c r="BQJ47" s="1"/>
      <c r="BQK47" s="1"/>
      <c r="BQL47" s="1"/>
      <c r="BQM47" s="1"/>
      <c r="BQN47" s="1"/>
      <c r="BQO47" s="1"/>
      <c r="BQP47" s="1"/>
      <c r="BQQ47" s="1"/>
      <c r="BQR47" s="1"/>
      <c r="BQS47" s="1"/>
      <c r="BQT47" s="1"/>
      <c r="BQU47" s="1"/>
      <c r="BQV47" s="1"/>
      <c r="BQW47" s="1"/>
      <c r="BQX47" s="1"/>
      <c r="BQY47" s="1"/>
      <c r="BQZ47" s="1"/>
      <c r="BRA47" s="1"/>
      <c r="BRB47" s="1"/>
      <c r="BRC47" s="1"/>
      <c r="BRD47" s="1"/>
      <c r="BRE47" s="1"/>
      <c r="BRF47" s="1"/>
      <c r="BRG47" s="1"/>
      <c r="BRH47" s="1"/>
      <c r="BRI47" s="1"/>
      <c r="BRJ47" s="1"/>
      <c r="BRK47" s="1"/>
      <c r="BRL47" s="1"/>
      <c r="BRM47" s="1"/>
      <c r="BRN47" s="1"/>
      <c r="BRO47" s="1"/>
      <c r="BRP47" s="1"/>
      <c r="BRQ47" s="1"/>
      <c r="BRR47" s="1"/>
      <c r="BRS47" s="1"/>
      <c r="BRT47" s="1"/>
      <c r="BRU47" s="1"/>
      <c r="BRV47" s="1"/>
      <c r="BRW47" s="1"/>
      <c r="BRX47" s="1"/>
      <c r="BRY47" s="1"/>
      <c r="BRZ47" s="1"/>
      <c r="BSA47" s="1"/>
      <c r="BSB47" s="1"/>
      <c r="BSC47" s="1"/>
      <c r="BSD47" s="1"/>
      <c r="BSE47" s="1"/>
      <c r="BSF47" s="1"/>
      <c r="BSG47" s="1"/>
      <c r="BSH47" s="1"/>
      <c r="BSI47" s="1"/>
      <c r="BSJ47" s="1"/>
      <c r="BSK47" s="1"/>
      <c r="BSL47" s="1"/>
      <c r="BSM47" s="1"/>
      <c r="BSN47" s="1"/>
      <c r="BSO47" s="1"/>
      <c r="BSP47" s="1"/>
      <c r="BSQ47" s="1"/>
      <c r="BSR47" s="1"/>
      <c r="BSS47" s="1"/>
      <c r="BST47" s="1"/>
      <c r="BSU47" s="1"/>
      <c r="BSV47" s="1"/>
      <c r="BSW47" s="1"/>
      <c r="BSX47" s="1"/>
      <c r="BSY47" s="1"/>
      <c r="BSZ47" s="1"/>
      <c r="BTA47" s="1"/>
      <c r="BTB47" s="1"/>
      <c r="BTC47" s="1"/>
      <c r="BTD47" s="1"/>
      <c r="BTE47" s="1"/>
      <c r="BTF47" s="1"/>
      <c r="BTG47" s="1"/>
      <c r="BTH47" s="1"/>
      <c r="BTI47" s="1"/>
      <c r="BTJ47" s="1"/>
      <c r="BTK47" s="1"/>
      <c r="BTL47" s="1"/>
      <c r="BTM47" s="1"/>
      <c r="BTN47" s="1"/>
      <c r="BTO47" s="1"/>
      <c r="BTP47" s="1"/>
      <c r="BTQ47" s="1"/>
      <c r="BTR47" s="1"/>
      <c r="BTS47" s="1"/>
      <c r="BTT47" s="1"/>
      <c r="BTU47" s="1"/>
      <c r="BTV47" s="1"/>
      <c r="BTW47" s="1"/>
      <c r="BTX47" s="1"/>
      <c r="BTY47" s="1"/>
      <c r="BTZ47" s="1"/>
      <c r="BUA47" s="1"/>
      <c r="BUB47" s="1"/>
      <c r="BUC47" s="1"/>
      <c r="BUD47" s="1"/>
      <c r="BUE47" s="1"/>
      <c r="BUF47" s="1"/>
      <c r="BUG47" s="1"/>
      <c r="BUH47" s="1"/>
      <c r="BUI47" s="1"/>
      <c r="BUJ47" s="1"/>
      <c r="BUK47" s="1"/>
      <c r="BUL47" s="1"/>
      <c r="BUM47" s="1"/>
      <c r="BUN47" s="1"/>
      <c r="BUO47" s="1"/>
      <c r="BUP47" s="1"/>
      <c r="BUQ47" s="1"/>
      <c r="BUR47" s="1"/>
      <c r="BUS47" s="1"/>
      <c r="BUT47" s="1"/>
      <c r="BUU47" s="1"/>
      <c r="BUV47" s="1"/>
      <c r="BUW47" s="1"/>
      <c r="BUX47" s="1"/>
      <c r="BUY47" s="1"/>
      <c r="BUZ47" s="1"/>
      <c r="BVA47" s="1"/>
      <c r="BVB47" s="1"/>
      <c r="BVC47" s="1"/>
      <c r="BVD47" s="1"/>
      <c r="BVE47" s="1"/>
      <c r="BVF47" s="1"/>
      <c r="BVG47" s="1"/>
      <c r="BVH47" s="1"/>
      <c r="BVI47" s="1"/>
      <c r="BVJ47" s="1"/>
      <c r="BVK47" s="1"/>
      <c r="BVL47" s="1"/>
      <c r="BVM47" s="1"/>
      <c r="BVN47" s="1"/>
      <c r="BVO47" s="1"/>
      <c r="BVP47" s="1"/>
      <c r="BVQ47" s="1"/>
      <c r="BVR47" s="1"/>
      <c r="BVS47" s="1"/>
      <c r="BVT47" s="1"/>
      <c r="BVU47" s="1"/>
      <c r="BVV47" s="1"/>
      <c r="BVW47" s="1"/>
      <c r="BVX47" s="1"/>
      <c r="BVY47" s="1"/>
      <c r="BVZ47" s="1"/>
      <c r="BWA47" s="1"/>
      <c r="BWB47" s="1"/>
      <c r="BWC47" s="1"/>
      <c r="BWD47" s="1"/>
      <c r="BWE47" s="1"/>
      <c r="BWF47" s="1"/>
      <c r="BWG47" s="1"/>
      <c r="BWH47" s="1"/>
      <c r="BWI47" s="1"/>
      <c r="BWJ47" s="1"/>
      <c r="BWK47" s="1"/>
      <c r="BWL47" s="1"/>
      <c r="BWM47" s="1"/>
      <c r="BWN47" s="1"/>
      <c r="BWO47" s="1"/>
      <c r="BWP47" s="1"/>
      <c r="BWQ47" s="1"/>
      <c r="BWR47" s="1"/>
      <c r="BWS47" s="1"/>
      <c r="BWT47" s="1"/>
      <c r="BWU47" s="1"/>
      <c r="BWV47" s="1"/>
      <c r="BWW47" s="1"/>
      <c r="BWX47" s="1"/>
      <c r="BWY47" s="1"/>
      <c r="BWZ47" s="1"/>
      <c r="BXA47" s="1"/>
      <c r="BXB47" s="1"/>
      <c r="BXC47" s="1"/>
      <c r="BXD47" s="1"/>
      <c r="BXE47" s="1"/>
      <c r="BXF47" s="1"/>
      <c r="BXG47" s="1"/>
      <c r="BXH47" s="1"/>
      <c r="BXI47" s="1"/>
      <c r="BXJ47" s="1"/>
      <c r="BXK47" s="1"/>
      <c r="BXL47" s="1"/>
      <c r="BXM47" s="1"/>
      <c r="BXN47" s="1"/>
      <c r="BXO47" s="1"/>
      <c r="BXP47" s="1"/>
      <c r="BXQ47" s="1"/>
      <c r="BXR47" s="1"/>
      <c r="BXS47" s="1"/>
      <c r="BXT47" s="1"/>
      <c r="BXU47" s="1"/>
      <c r="BXV47" s="1"/>
      <c r="BXW47" s="1"/>
      <c r="BXX47" s="1"/>
      <c r="BXY47" s="1"/>
    </row>
    <row r="48" spans="1:2001" hidden="1" x14ac:dyDescent="0.25">
      <c r="A48" s="62"/>
      <c r="B48" s="28"/>
      <c r="C48" s="42"/>
      <c r="D48" s="42"/>
      <c r="E48" s="42"/>
      <c r="F48" s="26"/>
      <c r="G48" s="70"/>
      <c r="H48" s="65"/>
    </row>
    <row r="49" spans="1:2001" hidden="1" x14ac:dyDescent="0.25">
      <c r="A49" s="62"/>
      <c r="B49" s="28" t="s">
        <v>33</v>
      </c>
      <c r="C49" s="42" t="s">
        <v>33</v>
      </c>
      <c r="D49" s="42" t="s">
        <v>33</v>
      </c>
      <c r="E49" s="42" t="s">
        <v>33</v>
      </c>
      <c r="F49" s="26" t="s">
        <v>33</v>
      </c>
      <c r="G49" s="70"/>
      <c r="H49" s="65"/>
    </row>
    <row r="50" spans="1:2001" ht="14.25" hidden="1" customHeight="1" x14ac:dyDescent="0.25">
      <c r="G50" s="70"/>
      <c r="H50" s="65"/>
    </row>
    <row r="51" spans="1:2001" hidden="1" x14ac:dyDescent="0.25">
      <c r="A51" s="44"/>
      <c r="B51" s="44"/>
      <c r="C51" s="44"/>
      <c r="D51" s="44"/>
      <c r="E51" s="44"/>
      <c r="F51" s="59"/>
      <c r="G51" s="70"/>
      <c r="H51" s="65"/>
    </row>
    <row r="52" spans="1:2001" ht="18.600000000000001" thickBot="1" x14ac:dyDescent="0.4">
      <c r="A52" s="50" t="s">
        <v>30</v>
      </c>
      <c r="B52" s="51" t="s">
        <v>83</v>
      </c>
      <c r="C52" s="51" t="s">
        <v>84</v>
      </c>
      <c r="D52" s="51" t="s">
        <v>85</v>
      </c>
      <c r="E52" s="51" t="s">
        <v>86</v>
      </c>
      <c r="F52" s="51" t="s">
        <v>87</v>
      </c>
      <c r="G52" s="70"/>
      <c r="H52" s="65"/>
    </row>
    <row r="53" spans="1:2001" s="62" customFormat="1" ht="15.75" thickBot="1" x14ac:dyDescent="0.3">
      <c r="A53" s="62" t="s">
        <v>145</v>
      </c>
      <c r="B53" s="28"/>
      <c r="C53" s="28"/>
      <c r="D53" s="28"/>
      <c r="E53" s="119" t="s">
        <v>32</v>
      </c>
      <c r="F53" s="119" t="s">
        <v>32</v>
      </c>
      <c r="G53" s="70"/>
      <c r="H53" s="65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  <c r="AMH53" s="1"/>
      <c r="AMI53" s="1"/>
      <c r="AMJ53" s="1"/>
      <c r="AMK53" s="1"/>
      <c r="AML53" s="1"/>
      <c r="AMM53" s="1"/>
      <c r="AMN53" s="1"/>
      <c r="AMO53" s="1"/>
      <c r="AMP53" s="1"/>
      <c r="AMQ53" s="1"/>
      <c r="AMR53" s="1"/>
      <c r="AMS53" s="1"/>
      <c r="AMT53" s="1"/>
      <c r="AMU53" s="1"/>
      <c r="AMV53" s="1"/>
      <c r="AMW53" s="1"/>
      <c r="AMX53" s="1"/>
      <c r="AMY53" s="1"/>
      <c r="AMZ53" s="1"/>
      <c r="ANA53" s="1"/>
      <c r="ANB53" s="1"/>
      <c r="ANC53" s="1"/>
      <c r="AND53" s="1"/>
      <c r="ANE53" s="1"/>
      <c r="ANF53" s="1"/>
      <c r="ANG53" s="1"/>
      <c r="ANH53" s="1"/>
      <c r="ANI53" s="1"/>
      <c r="ANJ53" s="1"/>
      <c r="ANK53" s="1"/>
      <c r="ANL53" s="1"/>
      <c r="ANM53" s="1"/>
      <c r="ANN53" s="1"/>
      <c r="ANO53" s="1"/>
      <c r="ANP53" s="1"/>
      <c r="ANQ53" s="1"/>
      <c r="ANR53" s="1"/>
      <c r="ANS53" s="1"/>
      <c r="ANT53" s="1"/>
      <c r="ANU53" s="1"/>
      <c r="ANV53" s="1"/>
      <c r="ANW53" s="1"/>
      <c r="ANX53" s="1"/>
      <c r="ANY53" s="1"/>
      <c r="ANZ53" s="1"/>
      <c r="AOA53" s="1"/>
      <c r="AOB53" s="1"/>
      <c r="AOC53" s="1"/>
      <c r="AOD53" s="1"/>
      <c r="AOE53" s="1"/>
      <c r="AOF53" s="1"/>
      <c r="AOG53" s="1"/>
      <c r="AOH53" s="1"/>
      <c r="AOI53" s="1"/>
      <c r="AOJ53" s="1"/>
      <c r="AOK53" s="1"/>
      <c r="AOL53" s="1"/>
      <c r="AOM53" s="1"/>
      <c r="AON53" s="1"/>
      <c r="AOO53" s="1"/>
      <c r="AOP53" s="1"/>
      <c r="AOQ53" s="1"/>
      <c r="AOR53" s="1"/>
      <c r="AOS53" s="1"/>
      <c r="AOT53" s="1"/>
      <c r="AOU53" s="1"/>
      <c r="AOV53" s="1"/>
      <c r="AOW53" s="1"/>
      <c r="AOX53" s="1"/>
      <c r="AOY53" s="1"/>
      <c r="AOZ53" s="1"/>
      <c r="APA53" s="1"/>
      <c r="APB53" s="1"/>
      <c r="APC53" s="1"/>
      <c r="APD53" s="1"/>
      <c r="APE53" s="1"/>
      <c r="APF53" s="1"/>
      <c r="APG53" s="1"/>
      <c r="APH53" s="1"/>
      <c r="API53" s="1"/>
      <c r="APJ53" s="1"/>
      <c r="APK53" s="1"/>
      <c r="APL53" s="1"/>
      <c r="APM53" s="1"/>
      <c r="APN53" s="1"/>
      <c r="APO53" s="1"/>
      <c r="APP53" s="1"/>
      <c r="APQ53" s="1"/>
      <c r="APR53" s="1"/>
      <c r="APS53" s="1"/>
      <c r="APT53" s="1"/>
      <c r="APU53" s="1"/>
      <c r="APV53" s="1"/>
      <c r="APW53" s="1"/>
      <c r="APX53" s="1"/>
      <c r="APY53" s="1"/>
      <c r="APZ53" s="1"/>
      <c r="AQA53" s="1"/>
      <c r="AQB53" s="1"/>
      <c r="AQC53" s="1"/>
      <c r="AQD53" s="1"/>
      <c r="AQE53" s="1"/>
      <c r="AQF53" s="1"/>
      <c r="AQG53" s="1"/>
      <c r="AQH53" s="1"/>
      <c r="AQI53" s="1"/>
      <c r="AQJ53" s="1"/>
      <c r="AQK53" s="1"/>
      <c r="AQL53" s="1"/>
      <c r="AQM53" s="1"/>
      <c r="AQN53" s="1"/>
      <c r="AQO53" s="1"/>
      <c r="AQP53" s="1"/>
      <c r="AQQ53" s="1"/>
      <c r="AQR53" s="1"/>
      <c r="AQS53" s="1"/>
      <c r="AQT53" s="1"/>
      <c r="AQU53" s="1"/>
      <c r="AQV53" s="1"/>
      <c r="AQW53" s="1"/>
      <c r="AQX53" s="1"/>
      <c r="AQY53" s="1"/>
      <c r="AQZ53" s="1"/>
      <c r="ARA53" s="1"/>
      <c r="ARB53" s="1"/>
      <c r="ARC53" s="1"/>
      <c r="ARD53" s="1"/>
      <c r="ARE53" s="1"/>
      <c r="ARF53" s="1"/>
      <c r="ARG53" s="1"/>
      <c r="ARH53" s="1"/>
      <c r="ARI53" s="1"/>
      <c r="ARJ53" s="1"/>
      <c r="ARK53" s="1"/>
      <c r="ARL53" s="1"/>
      <c r="ARM53" s="1"/>
      <c r="ARN53" s="1"/>
      <c r="ARO53" s="1"/>
      <c r="ARP53" s="1"/>
      <c r="ARQ53" s="1"/>
      <c r="ARR53" s="1"/>
      <c r="ARS53" s="1"/>
      <c r="ART53" s="1"/>
      <c r="ARU53" s="1"/>
      <c r="ARV53" s="1"/>
      <c r="ARW53" s="1"/>
      <c r="ARX53" s="1"/>
      <c r="ARY53" s="1"/>
      <c r="ARZ53" s="1"/>
      <c r="ASA53" s="1"/>
      <c r="ASB53" s="1"/>
      <c r="ASC53" s="1"/>
      <c r="ASD53" s="1"/>
      <c r="ASE53" s="1"/>
      <c r="ASF53" s="1"/>
      <c r="ASG53" s="1"/>
      <c r="ASH53" s="1"/>
      <c r="ASI53" s="1"/>
      <c r="ASJ53" s="1"/>
      <c r="ASK53" s="1"/>
      <c r="ASL53" s="1"/>
      <c r="ASM53" s="1"/>
      <c r="ASN53" s="1"/>
      <c r="ASO53" s="1"/>
      <c r="ASP53" s="1"/>
      <c r="ASQ53" s="1"/>
      <c r="ASR53" s="1"/>
      <c r="ASS53" s="1"/>
      <c r="AST53" s="1"/>
      <c r="ASU53" s="1"/>
      <c r="ASV53" s="1"/>
      <c r="ASW53" s="1"/>
      <c r="ASX53" s="1"/>
      <c r="ASY53" s="1"/>
      <c r="ASZ53" s="1"/>
      <c r="ATA53" s="1"/>
      <c r="ATB53" s="1"/>
      <c r="ATC53" s="1"/>
      <c r="ATD53" s="1"/>
      <c r="ATE53" s="1"/>
      <c r="ATF53" s="1"/>
      <c r="ATG53" s="1"/>
      <c r="ATH53" s="1"/>
      <c r="ATI53" s="1"/>
      <c r="ATJ53" s="1"/>
      <c r="ATK53" s="1"/>
      <c r="ATL53" s="1"/>
      <c r="ATM53" s="1"/>
      <c r="ATN53" s="1"/>
      <c r="ATO53" s="1"/>
      <c r="ATP53" s="1"/>
      <c r="ATQ53" s="1"/>
      <c r="ATR53" s="1"/>
      <c r="ATS53" s="1"/>
      <c r="ATT53" s="1"/>
      <c r="ATU53" s="1"/>
      <c r="ATV53" s="1"/>
      <c r="ATW53" s="1"/>
      <c r="ATX53" s="1"/>
      <c r="ATY53" s="1"/>
      <c r="ATZ53" s="1"/>
      <c r="AUA53" s="1"/>
      <c r="AUB53" s="1"/>
      <c r="AUC53" s="1"/>
      <c r="AUD53" s="1"/>
      <c r="AUE53" s="1"/>
      <c r="AUF53" s="1"/>
      <c r="AUG53" s="1"/>
      <c r="AUH53" s="1"/>
      <c r="AUI53" s="1"/>
      <c r="AUJ53" s="1"/>
      <c r="AUK53" s="1"/>
      <c r="AUL53" s="1"/>
      <c r="AUM53" s="1"/>
      <c r="AUN53" s="1"/>
      <c r="AUO53" s="1"/>
      <c r="AUP53" s="1"/>
      <c r="AUQ53" s="1"/>
      <c r="AUR53" s="1"/>
      <c r="AUS53" s="1"/>
      <c r="AUT53" s="1"/>
      <c r="AUU53" s="1"/>
      <c r="AUV53" s="1"/>
      <c r="AUW53" s="1"/>
      <c r="AUX53" s="1"/>
      <c r="AUY53" s="1"/>
      <c r="AUZ53" s="1"/>
      <c r="AVA53" s="1"/>
      <c r="AVB53" s="1"/>
      <c r="AVC53" s="1"/>
      <c r="AVD53" s="1"/>
      <c r="AVE53" s="1"/>
      <c r="AVF53" s="1"/>
      <c r="AVG53" s="1"/>
      <c r="AVH53" s="1"/>
      <c r="AVI53" s="1"/>
      <c r="AVJ53" s="1"/>
      <c r="AVK53" s="1"/>
      <c r="AVL53" s="1"/>
      <c r="AVM53" s="1"/>
      <c r="AVN53" s="1"/>
      <c r="AVO53" s="1"/>
      <c r="AVP53" s="1"/>
      <c r="AVQ53" s="1"/>
      <c r="AVR53" s="1"/>
      <c r="AVS53" s="1"/>
      <c r="AVT53" s="1"/>
      <c r="AVU53" s="1"/>
      <c r="AVV53" s="1"/>
      <c r="AVW53" s="1"/>
      <c r="AVX53" s="1"/>
      <c r="AVY53" s="1"/>
      <c r="AVZ53" s="1"/>
      <c r="AWA53" s="1"/>
      <c r="AWB53" s="1"/>
      <c r="AWC53" s="1"/>
      <c r="AWD53" s="1"/>
      <c r="AWE53" s="1"/>
      <c r="AWF53" s="1"/>
      <c r="AWG53" s="1"/>
      <c r="AWH53" s="1"/>
      <c r="AWI53" s="1"/>
      <c r="AWJ53" s="1"/>
      <c r="AWK53" s="1"/>
      <c r="AWL53" s="1"/>
      <c r="AWM53" s="1"/>
      <c r="AWN53" s="1"/>
      <c r="AWO53" s="1"/>
      <c r="AWP53" s="1"/>
      <c r="AWQ53" s="1"/>
      <c r="AWR53" s="1"/>
      <c r="AWS53" s="1"/>
      <c r="AWT53" s="1"/>
      <c r="AWU53" s="1"/>
      <c r="AWV53" s="1"/>
      <c r="AWW53" s="1"/>
      <c r="AWX53" s="1"/>
      <c r="AWY53" s="1"/>
      <c r="AWZ53" s="1"/>
      <c r="AXA53" s="1"/>
      <c r="AXB53" s="1"/>
      <c r="AXC53" s="1"/>
      <c r="AXD53" s="1"/>
      <c r="AXE53" s="1"/>
      <c r="AXF53" s="1"/>
      <c r="AXG53" s="1"/>
      <c r="AXH53" s="1"/>
      <c r="AXI53" s="1"/>
      <c r="AXJ53" s="1"/>
      <c r="AXK53" s="1"/>
      <c r="AXL53" s="1"/>
      <c r="AXM53" s="1"/>
      <c r="AXN53" s="1"/>
      <c r="AXO53" s="1"/>
      <c r="AXP53" s="1"/>
      <c r="AXQ53" s="1"/>
      <c r="AXR53" s="1"/>
      <c r="AXS53" s="1"/>
      <c r="AXT53" s="1"/>
      <c r="AXU53" s="1"/>
      <c r="AXV53" s="1"/>
      <c r="AXW53" s="1"/>
      <c r="AXX53" s="1"/>
      <c r="AXY53" s="1"/>
      <c r="AXZ53" s="1"/>
      <c r="AYA53" s="1"/>
      <c r="AYB53" s="1"/>
      <c r="AYC53" s="1"/>
      <c r="AYD53" s="1"/>
      <c r="AYE53" s="1"/>
      <c r="AYF53" s="1"/>
      <c r="AYG53" s="1"/>
      <c r="AYH53" s="1"/>
      <c r="AYI53" s="1"/>
      <c r="AYJ53" s="1"/>
      <c r="AYK53" s="1"/>
      <c r="AYL53" s="1"/>
      <c r="AYM53" s="1"/>
      <c r="AYN53" s="1"/>
      <c r="AYO53" s="1"/>
      <c r="AYP53" s="1"/>
      <c r="AYQ53" s="1"/>
      <c r="AYR53" s="1"/>
      <c r="AYS53" s="1"/>
      <c r="AYT53" s="1"/>
      <c r="AYU53" s="1"/>
      <c r="AYV53" s="1"/>
      <c r="AYW53" s="1"/>
      <c r="AYX53" s="1"/>
      <c r="AYY53" s="1"/>
      <c r="AYZ53" s="1"/>
      <c r="AZA53" s="1"/>
      <c r="AZB53" s="1"/>
      <c r="AZC53" s="1"/>
      <c r="AZD53" s="1"/>
      <c r="AZE53" s="1"/>
      <c r="AZF53" s="1"/>
      <c r="AZG53" s="1"/>
      <c r="AZH53" s="1"/>
      <c r="AZI53" s="1"/>
      <c r="AZJ53" s="1"/>
      <c r="AZK53" s="1"/>
      <c r="AZL53" s="1"/>
      <c r="AZM53" s="1"/>
      <c r="AZN53" s="1"/>
      <c r="AZO53" s="1"/>
      <c r="AZP53" s="1"/>
      <c r="AZQ53" s="1"/>
      <c r="AZR53" s="1"/>
      <c r="AZS53" s="1"/>
      <c r="AZT53" s="1"/>
      <c r="AZU53" s="1"/>
      <c r="AZV53" s="1"/>
      <c r="AZW53" s="1"/>
      <c r="AZX53" s="1"/>
      <c r="AZY53" s="1"/>
      <c r="AZZ53" s="1"/>
      <c r="BAA53" s="1"/>
      <c r="BAB53" s="1"/>
      <c r="BAC53" s="1"/>
      <c r="BAD53" s="1"/>
      <c r="BAE53" s="1"/>
      <c r="BAF53" s="1"/>
      <c r="BAG53" s="1"/>
      <c r="BAH53" s="1"/>
      <c r="BAI53" s="1"/>
      <c r="BAJ53" s="1"/>
      <c r="BAK53" s="1"/>
      <c r="BAL53" s="1"/>
      <c r="BAM53" s="1"/>
      <c r="BAN53" s="1"/>
      <c r="BAO53" s="1"/>
      <c r="BAP53" s="1"/>
      <c r="BAQ53" s="1"/>
      <c r="BAR53" s="1"/>
      <c r="BAS53" s="1"/>
      <c r="BAT53" s="1"/>
      <c r="BAU53" s="1"/>
      <c r="BAV53" s="1"/>
      <c r="BAW53" s="1"/>
      <c r="BAX53" s="1"/>
      <c r="BAY53" s="1"/>
      <c r="BAZ53" s="1"/>
      <c r="BBA53" s="1"/>
      <c r="BBB53" s="1"/>
      <c r="BBC53" s="1"/>
      <c r="BBD53" s="1"/>
      <c r="BBE53" s="1"/>
      <c r="BBF53" s="1"/>
      <c r="BBG53" s="1"/>
      <c r="BBH53" s="1"/>
      <c r="BBI53" s="1"/>
      <c r="BBJ53" s="1"/>
      <c r="BBK53" s="1"/>
      <c r="BBL53" s="1"/>
      <c r="BBM53" s="1"/>
      <c r="BBN53" s="1"/>
      <c r="BBO53" s="1"/>
      <c r="BBP53" s="1"/>
      <c r="BBQ53" s="1"/>
      <c r="BBR53" s="1"/>
      <c r="BBS53" s="1"/>
      <c r="BBT53" s="1"/>
      <c r="BBU53" s="1"/>
      <c r="BBV53" s="1"/>
      <c r="BBW53" s="1"/>
      <c r="BBX53" s="1"/>
      <c r="BBY53" s="1"/>
      <c r="BBZ53" s="1"/>
      <c r="BCA53" s="1"/>
      <c r="BCB53" s="1"/>
      <c r="BCC53" s="1"/>
      <c r="BCD53" s="1"/>
      <c r="BCE53" s="1"/>
      <c r="BCF53" s="1"/>
      <c r="BCG53" s="1"/>
      <c r="BCH53" s="1"/>
      <c r="BCI53" s="1"/>
      <c r="BCJ53" s="1"/>
      <c r="BCK53" s="1"/>
      <c r="BCL53" s="1"/>
      <c r="BCM53" s="1"/>
      <c r="BCN53" s="1"/>
      <c r="BCO53" s="1"/>
      <c r="BCP53" s="1"/>
      <c r="BCQ53" s="1"/>
      <c r="BCR53" s="1"/>
      <c r="BCS53" s="1"/>
      <c r="BCT53" s="1"/>
      <c r="BCU53" s="1"/>
      <c r="BCV53" s="1"/>
      <c r="BCW53" s="1"/>
      <c r="BCX53" s="1"/>
      <c r="BCY53" s="1"/>
      <c r="BCZ53" s="1"/>
      <c r="BDA53" s="1"/>
      <c r="BDB53" s="1"/>
      <c r="BDC53" s="1"/>
      <c r="BDD53" s="1"/>
      <c r="BDE53" s="1"/>
      <c r="BDF53" s="1"/>
      <c r="BDG53" s="1"/>
      <c r="BDH53" s="1"/>
      <c r="BDI53" s="1"/>
      <c r="BDJ53" s="1"/>
      <c r="BDK53" s="1"/>
      <c r="BDL53" s="1"/>
      <c r="BDM53" s="1"/>
      <c r="BDN53" s="1"/>
      <c r="BDO53" s="1"/>
      <c r="BDP53" s="1"/>
      <c r="BDQ53" s="1"/>
      <c r="BDR53" s="1"/>
      <c r="BDS53" s="1"/>
      <c r="BDT53" s="1"/>
      <c r="BDU53" s="1"/>
      <c r="BDV53" s="1"/>
      <c r="BDW53" s="1"/>
      <c r="BDX53" s="1"/>
      <c r="BDY53" s="1"/>
      <c r="BDZ53" s="1"/>
      <c r="BEA53" s="1"/>
      <c r="BEB53" s="1"/>
      <c r="BEC53" s="1"/>
      <c r="BED53" s="1"/>
      <c r="BEE53" s="1"/>
      <c r="BEF53" s="1"/>
      <c r="BEG53" s="1"/>
      <c r="BEH53" s="1"/>
      <c r="BEI53" s="1"/>
      <c r="BEJ53" s="1"/>
      <c r="BEK53" s="1"/>
      <c r="BEL53" s="1"/>
      <c r="BEM53" s="1"/>
      <c r="BEN53" s="1"/>
      <c r="BEO53" s="1"/>
      <c r="BEP53" s="1"/>
      <c r="BEQ53" s="1"/>
      <c r="BER53" s="1"/>
      <c r="BES53" s="1"/>
      <c r="BET53" s="1"/>
      <c r="BEU53" s="1"/>
      <c r="BEV53" s="1"/>
      <c r="BEW53" s="1"/>
      <c r="BEX53" s="1"/>
      <c r="BEY53" s="1"/>
      <c r="BEZ53" s="1"/>
      <c r="BFA53" s="1"/>
      <c r="BFB53" s="1"/>
      <c r="BFC53" s="1"/>
      <c r="BFD53" s="1"/>
      <c r="BFE53" s="1"/>
      <c r="BFF53" s="1"/>
      <c r="BFG53" s="1"/>
      <c r="BFH53" s="1"/>
      <c r="BFI53" s="1"/>
      <c r="BFJ53" s="1"/>
      <c r="BFK53" s="1"/>
      <c r="BFL53" s="1"/>
      <c r="BFM53" s="1"/>
      <c r="BFN53" s="1"/>
      <c r="BFO53" s="1"/>
      <c r="BFP53" s="1"/>
      <c r="BFQ53" s="1"/>
      <c r="BFR53" s="1"/>
      <c r="BFS53" s="1"/>
      <c r="BFT53" s="1"/>
      <c r="BFU53" s="1"/>
      <c r="BFV53" s="1"/>
      <c r="BFW53" s="1"/>
      <c r="BFX53" s="1"/>
      <c r="BFY53" s="1"/>
      <c r="BFZ53" s="1"/>
      <c r="BGA53" s="1"/>
      <c r="BGB53" s="1"/>
      <c r="BGC53" s="1"/>
      <c r="BGD53" s="1"/>
      <c r="BGE53" s="1"/>
      <c r="BGF53" s="1"/>
      <c r="BGG53" s="1"/>
      <c r="BGH53" s="1"/>
      <c r="BGI53" s="1"/>
      <c r="BGJ53" s="1"/>
      <c r="BGK53" s="1"/>
      <c r="BGL53" s="1"/>
      <c r="BGM53" s="1"/>
      <c r="BGN53" s="1"/>
      <c r="BGO53" s="1"/>
      <c r="BGP53" s="1"/>
      <c r="BGQ53" s="1"/>
      <c r="BGR53" s="1"/>
      <c r="BGS53" s="1"/>
      <c r="BGT53" s="1"/>
      <c r="BGU53" s="1"/>
      <c r="BGV53" s="1"/>
      <c r="BGW53" s="1"/>
      <c r="BGX53" s="1"/>
      <c r="BGY53" s="1"/>
      <c r="BGZ53" s="1"/>
      <c r="BHA53" s="1"/>
      <c r="BHB53" s="1"/>
      <c r="BHC53" s="1"/>
      <c r="BHD53" s="1"/>
      <c r="BHE53" s="1"/>
      <c r="BHF53" s="1"/>
      <c r="BHG53" s="1"/>
      <c r="BHH53" s="1"/>
      <c r="BHI53" s="1"/>
      <c r="BHJ53" s="1"/>
      <c r="BHK53" s="1"/>
      <c r="BHL53" s="1"/>
      <c r="BHM53" s="1"/>
      <c r="BHN53" s="1"/>
      <c r="BHO53" s="1"/>
      <c r="BHP53" s="1"/>
      <c r="BHQ53" s="1"/>
      <c r="BHR53" s="1"/>
      <c r="BHS53" s="1"/>
      <c r="BHT53" s="1"/>
      <c r="BHU53" s="1"/>
      <c r="BHV53" s="1"/>
      <c r="BHW53" s="1"/>
      <c r="BHX53" s="1"/>
      <c r="BHY53" s="1"/>
      <c r="BHZ53" s="1"/>
      <c r="BIA53" s="1"/>
      <c r="BIB53" s="1"/>
      <c r="BIC53" s="1"/>
      <c r="BID53" s="1"/>
      <c r="BIE53" s="1"/>
      <c r="BIF53" s="1"/>
      <c r="BIG53" s="1"/>
      <c r="BIH53" s="1"/>
      <c r="BII53" s="1"/>
      <c r="BIJ53" s="1"/>
      <c r="BIK53" s="1"/>
      <c r="BIL53" s="1"/>
      <c r="BIM53" s="1"/>
      <c r="BIN53" s="1"/>
      <c r="BIO53" s="1"/>
      <c r="BIP53" s="1"/>
      <c r="BIQ53" s="1"/>
      <c r="BIR53" s="1"/>
      <c r="BIS53" s="1"/>
      <c r="BIT53" s="1"/>
      <c r="BIU53" s="1"/>
      <c r="BIV53" s="1"/>
      <c r="BIW53" s="1"/>
      <c r="BIX53" s="1"/>
      <c r="BIY53" s="1"/>
      <c r="BIZ53" s="1"/>
      <c r="BJA53" s="1"/>
      <c r="BJB53" s="1"/>
      <c r="BJC53" s="1"/>
      <c r="BJD53" s="1"/>
      <c r="BJE53" s="1"/>
      <c r="BJF53" s="1"/>
      <c r="BJG53" s="1"/>
      <c r="BJH53" s="1"/>
      <c r="BJI53" s="1"/>
      <c r="BJJ53" s="1"/>
      <c r="BJK53" s="1"/>
      <c r="BJL53" s="1"/>
      <c r="BJM53" s="1"/>
      <c r="BJN53" s="1"/>
      <c r="BJO53" s="1"/>
      <c r="BJP53" s="1"/>
      <c r="BJQ53" s="1"/>
      <c r="BJR53" s="1"/>
      <c r="BJS53" s="1"/>
      <c r="BJT53" s="1"/>
      <c r="BJU53" s="1"/>
      <c r="BJV53" s="1"/>
      <c r="BJW53" s="1"/>
      <c r="BJX53" s="1"/>
      <c r="BJY53" s="1"/>
      <c r="BJZ53" s="1"/>
      <c r="BKA53" s="1"/>
      <c r="BKB53" s="1"/>
      <c r="BKC53" s="1"/>
      <c r="BKD53" s="1"/>
      <c r="BKE53" s="1"/>
      <c r="BKF53" s="1"/>
      <c r="BKG53" s="1"/>
      <c r="BKH53" s="1"/>
      <c r="BKI53" s="1"/>
      <c r="BKJ53" s="1"/>
      <c r="BKK53" s="1"/>
      <c r="BKL53" s="1"/>
      <c r="BKM53" s="1"/>
      <c r="BKN53" s="1"/>
      <c r="BKO53" s="1"/>
      <c r="BKP53" s="1"/>
      <c r="BKQ53" s="1"/>
      <c r="BKR53" s="1"/>
      <c r="BKS53" s="1"/>
      <c r="BKT53" s="1"/>
      <c r="BKU53" s="1"/>
      <c r="BKV53" s="1"/>
      <c r="BKW53" s="1"/>
      <c r="BKX53" s="1"/>
      <c r="BKY53" s="1"/>
      <c r="BKZ53" s="1"/>
      <c r="BLA53" s="1"/>
      <c r="BLB53" s="1"/>
      <c r="BLC53" s="1"/>
      <c r="BLD53" s="1"/>
      <c r="BLE53" s="1"/>
      <c r="BLF53" s="1"/>
      <c r="BLG53" s="1"/>
      <c r="BLH53" s="1"/>
      <c r="BLI53" s="1"/>
      <c r="BLJ53" s="1"/>
      <c r="BLK53" s="1"/>
      <c r="BLL53" s="1"/>
      <c r="BLM53" s="1"/>
      <c r="BLN53" s="1"/>
      <c r="BLO53" s="1"/>
      <c r="BLP53" s="1"/>
      <c r="BLQ53" s="1"/>
      <c r="BLR53" s="1"/>
      <c r="BLS53" s="1"/>
      <c r="BLT53" s="1"/>
      <c r="BLU53" s="1"/>
      <c r="BLV53" s="1"/>
      <c r="BLW53" s="1"/>
      <c r="BLX53" s="1"/>
      <c r="BLY53" s="1"/>
      <c r="BLZ53" s="1"/>
      <c r="BMA53" s="1"/>
      <c r="BMB53" s="1"/>
      <c r="BMC53" s="1"/>
      <c r="BMD53" s="1"/>
      <c r="BME53" s="1"/>
      <c r="BMF53" s="1"/>
      <c r="BMG53" s="1"/>
      <c r="BMH53" s="1"/>
      <c r="BMI53" s="1"/>
      <c r="BMJ53" s="1"/>
      <c r="BMK53" s="1"/>
      <c r="BML53" s="1"/>
      <c r="BMM53" s="1"/>
      <c r="BMN53" s="1"/>
      <c r="BMO53" s="1"/>
      <c r="BMP53" s="1"/>
      <c r="BMQ53" s="1"/>
      <c r="BMR53" s="1"/>
      <c r="BMS53" s="1"/>
      <c r="BMT53" s="1"/>
      <c r="BMU53" s="1"/>
      <c r="BMV53" s="1"/>
      <c r="BMW53" s="1"/>
      <c r="BMX53" s="1"/>
      <c r="BMY53" s="1"/>
      <c r="BMZ53" s="1"/>
      <c r="BNA53" s="1"/>
      <c r="BNB53" s="1"/>
      <c r="BNC53" s="1"/>
      <c r="BND53" s="1"/>
      <c r="BNE53" s="1"/>
      <c r="BNF53" s="1"/>
      <c r="BNG53" s="1"/>
      <c r="BNH53" s="1"/>
      <c r="BNI53" s="1"/>
      <c r="BNJ53" s="1"/>
      <c r="BNK53" s="1"/>
      <c r="BNL53" s="1"/>
      <c r="BNM53" s="1"/>
      <c r="BNN53" s="1"/>
      <c r="BNO53" s="1"/>
      <c r="BNP53" s="1"/>
      <c r="BNQ53" s="1"/>
      <c r="BNR53" s="1"/>
      <c r="BNS53" s="1"/>
      <c r="BNT53" s="1"/>
      <c r="BNU53" s="1"/>
      <c r="BNV53" s="1"/>
      <c r="BNW53" s="1"/>
      <c r="BNX53" s="1"/>
      <c r="BNY53" s="1"/>
      <c r="BNZ53" s="1"/>
      <c r="BOA53" s="1"/>
      <c r="BOB53" s="1"/>
      <c r="BOC53" s="1"/>
      <c r="BOD53" s="1"/>
      <c r="BOE53" s="1"/>
      <c r="BOF53" s="1"/>
      <c r="BOG53" s="1"/>
      <c r="BOH53" s="1"/>
      <c r="BOI53" s="1"/>
      <c r="BOJ53" s="1"/>
      <c r="BOK53" s="1"/>
      <c r="BOL53" s="1"/>
      <c r="BOM53" s="1"/>
      <c r="BON53" s="1"/>
      <c r="BOO53" s="1"/>
      <c r="BOP53" s="1"/>
      <c r="BOQ53" s="1"/>
      <c r="BOR53" s="1"/>
      <c r="BOS53" s="1"/>
      <c r="BOT53" s="1"/>
      <c r="BOU53" s="1"/>
      <c r="BOV53" s="1"/>
      <c r="BOW53" s="1"/>
      <c r="BOX53" s="1"/>
      <c r="BOY53" s="1"/>
      <c r="BOZ53" s="1"/>
      <c r="BPA53" s="1"/>
      <c r="BPB53" s="1"/>
      <c r="BPC53" s="1"/>
      <c r="BPD53" s="1"/>
      <c r="BPE53" s="1"/>
      <c r="BPF53" s="1"/>
      <c r="BPG53" s="1"/>
      <c r="BPH53" s="1"/>
      <c r="BPI53" s="1"/>
      <c r="BPJ53" s="1"/>
      <c r="BPK53" s="1"/>
      <c r="BPL53" s="1"/>
      <c r="BPM53" s="1"/>
      <c r="BPN53" s="1"/>
      <c r="BPO53" s="1"/>
      <c r="BPP53" s="1"/>
      <c r="BPQ53" s="1"/>
      <c r="BPR53" s="1"/>
      <c r="BPS53" s="1"/>
      <c r="BPT53" s="1"/>
      <c r="BPU53" s="1"/>
      <c r="BPV53" s="1"/>
      <c r="BPW53" s="1"/>
      <c r="BPX53" s="1"/>
      <c r="BPY53" s="1"/>
      <c r="BPZ53" s="1"/>
      <c r="BQA53" s="1"/>
      <c r="BQB53" s="1"/>
      <c r="BQC53" s="1"/>
      <c r="BQD53" s="1"/>
      <c r="BQE53" s="1"/>
      <c r="BQF53" s="1"/>
      <c r="BQG53" s="1"/>
      <c r="BQH53" s="1"/>
      <c r="BQI53" s="1"/>
      <c r="BQJ53" s="1"/>
      <c r="BQK53" s="1"/>
      <c r="BQL53" s="1"/>
      <c r="BQM53" s="1"/>
      <c r="BQN53" s="1"/>
      <c r="BQO53" s="1"/>
      <c r="BQP53" s="1"/>
      <c r="BQQ53" s="1"/>
      <c r="BQR53" s="1"/>
      <c r="BQS53" s="1"/>
      <c r="BQT53" s="1"/>
      <c r="BQU53" s="1"/>
      <c r="BQV53" s="1"/>
      <c r="BQW53" s="1"/>
      <c r="BQX53" s="1"/>
      <c r="BQY53" s="1"/>
      <c r="BQZ53" s="1"/>
      <c r="BRA53" s="1"/>
      <c r="BRB53" s="1"/>
      <c r="BRC53" s="1"/>
      <c r="BRD53" s="1"/>
      <c r="BRE53" s="1"/>
      <c r="BRF53" s="1"/>
      <c r="BRG53" s="1"/>
      <c r="BRH53" s="1"/>
      <c r="BRI53" s="1"/>
      <c r="BRJ53" s="1"/>
      <c r="BRK53" s="1"/>
      <c r="BRL53" s="1"/>
      <c r="BRM53" s="1"/>
      <c r="BRN53" s="1"/>
      <c r="BRO53" s="1"/>
      <c r="BRP53" s="1"/>
      <c r="BRQ53" s="1"/>
      <c r="BRR53" s="1"/>
      <c r="BRS53" s="1"/>
      <c r="BRT53" s="1"/>
      <c r="BRU53" s="1"/>
      <c r="BRV53" s="1"/>
      <c r="BRW53" s="1"/>
      <c r="BRX53" s="1"/>
      <c r="BRY53" s="1"/>
      <c r="BRZ53" s="1"/>
      <c r="BSA53" s="1"/>
      <c r="BSB53" s="1"/>
      <c r="BSC53" s="1"/>
      <c r="BSD53" s="1"/>
      <c r="BSE53" s="1"/>
      <c r="BSF53" s="1"/>
      <c r="BSG53" s="1"/>
      <c r="BSH53" s="1"/>
      <c r="BSI53" s="1"/>
      <c r="BSJ53" s="1"/>
      <c r="BSK53" s="1"/>
      <c r="BSL53" s="1"/>
      <c r="BSM53" s="1"/>
      <c r="BSN53" s="1"/>
      <c r="BSO53" s="1"/>
      <c r="BSP53" s="1"/>
      <c r="BSQ53" s="1"/>
      <c r="BSR53" s="1"/>
      <c r="BSS53" s="1"/>
      <c r="BST53" s="1"/>
      <c r="BSU53" s="1"/>
      <c r="BSV53" s="1"/>
      <c r="BSW53" s="1"/>
      <c r="BSX53" s="1"/>
      <c r="BSY53" s="1"/>
      <c r="BSZ53" s="1"/>
      <c r="BTA53" s="1"/>
      <c r="BTB53" s="1"/>
      <c r="BTC53" s="1"/>
      <c r="BTD53" s="1"/>
      <c r="BTE53" s="1"/>
      <c r="BTF53" s="1"/>
      <c r="BTG53" s="1"/>
      <c r="BTH53" s="1"/>
      <c r="BTI53" s="1"/>
      <c r="BTJ53" s="1"/>
      <c r="BTK53" s="1"/>
      <c r="BTL53" s="1"/>
      <c r="BTM53" s="1"/>
      <c r="BTN53" s="1"/>
      <c r="BTO53" s="1"/>
      <c r="BTP53" s="1"/>
      <c r="BTQ53" s="1"/>
      <c r="BTR53" s="1"/>
      <c r="BTS53" s="1"/>
      <c r="BTT53" s="1"/>
      <c r="BTU53" s="1"/>
      <c r="BTV53" s="1"/>
      <c r="BTW53" s="1"/>
      <c r="BTX53" s="1"/>
      <c r="BTY53" s="1"/>
      <c r="BTZ53" s="1"/>
      <c r="BUA53" s="1"/>
      <c r="BUB53" s="1"/>
      <c r="BUC53" s="1"/>
      <c r="BUD53" s="1"/>
      <c r="BUE53" s="1"/>
      <c r="BUF53" s="1"/>
      <c r="BUG53" s="1"/>
      <c r="BUH53" s="1"/>
      <c r="BUI53" s="1"/>
      <c r="BUJ53" s="1"/>
      <c r="BUK53" s="1"/>
      <c r="BUL53" s="1"/>
      <c r="BUM53" s="1"/>
      <c r="BUN53" s="1"/>
      <c r="BUO53" s="1"/>
      <c r="BUP53" s="1"/>
      <c r="BUQ53" s="1"/>
      <c r="BUR53" s="1"/>
      <c r="BUS53" s="1"/>
      <c r="BUT53" s="1"/>
      <c r="BUU53" s="1"/>
      <c r="BUV53" s="1"/>
      <c r="BUW53" s="1"/>
      <c r="BUX53" s="1"/>
      <c r="BUY53" s="1"/>
      <c r="BUZ53" s="1"/>
      <c r="BVA53" s="1"/>
      <c r="BVB53" s="1"/>
      <c r="BVC53" s="1"/>
      <c r="BVD53" s="1"/>
      <c r="BVE53" s="1"/>
      <c r="BVF53" s="1"/>
      <c r="BVG53" s="1"/>
      <c r="BVH53" s="1"/>
      <c r="BVI53" s="1"/>
      <c r="BVJ53" s="1"/>
      <c r="BVK53" s="1"/>
      <c r="BVL53" s="1"/>
      <c r="BVM53" s="1"/>
      <c r="BVN53" s="1"/>
      <c r="BVO53" s="1"/>
      <c r="BVP53" s="1"/>
      <c r="BVQ53" s="1"/>
      <c r="BVR53" s="1"/>
      <c r="BVS53" s="1"/>
      <c r="BVT53" s="1"/>
      <c r="BVU53" s="1"/>
      <c r="BVV53" s="1"/>
      <c r="BVW53" s="1"/>
      <c r="BVX53" s="1"/>
      <c r="BVY53" s="1"/>
      <c r="BVZ53" s="1"/>
      <c r="BWA53" s="1"/>
      <c r="BWB53" s="1"/>
      <c r="BWC53" s="1"/>
      <c r="BWD53" s="1"/>
      <c r="BWE53" s="1"/>
      <c r="BWF53" s="1"/>
      <c r="BWG53" s="1"/>
      <c r="BWH53" s="1"/>
      <c r="BWI53" s="1"/>
      <c r="BWJ53" s="1"/>
      <c r="BWK53" s="1"/>
      <c r="BWL53" s="1"/>
      <c r="BWM53" s="1"/>
      <c r="BWN53" s="1"/>
      <c r="BWO53" s="1"/>
      <c r="BWP53" s="1"/>
      <c r="BWQ53" s="1"/>
      <c r="BWR53" s="1"/>
      <c r="BWS53" s="1"/>
      <c r="BWT53" s="1"/>
      <c r="BWU53" s="1"/>
      <c r="BWV53" s="1"/>
      <c r="BWW53" s="1"/>
      <c r="BWX53" s="1"/>
      <c r="BWY53" s="1"/>
      <c r="BWZ53" s="1"/>
      <c r="BXA53" s="1"/>
      <c r="BXB53" s="1"/>
      <c r="BXC53" s="1"/>
      <c r="BXD53" s="1"/>
      <c r="BXE53" s="1"/>
      <c r="BXF53" s="1"/>
      <c r="BXG53" s="1"/>
      <c r="BXH53" s="1"/>
      <c r="BXI53" s="1"/>
      <c r="BXJ53" s="1"/>
      <c r="BXK53" s="1"/>
      <c r="BXL53" s="1"/>
      <c r="BXM53" s="1"/>
      <c r="BXN53" s="1"/>
      <c r="BXO53" s="1"/>
      <c r="BXP53" s="1"/>
      <c r="BXQ53" s="1"/>
      <c r="BXR53" s="1"/>
      <c r="BXS53" s="1"/>
      <c r="BXT53" s="1"/>
      <c r="BXU53" s="1"/>
      <c r="BXV53" s="1"/>
      <c r="BXW53" s="1"/>
      <c r="BXX53" s="1"/>
      <c r="BXY53" s="1"/>
    </row>
    <row r="54" spans="1:2001" s="62" customFormat="1" ht="15.75" thickBot="1" x14ac:dyDescent="0.3">
      <c r="A54" s="62" t="s">
        <v>139</v>
      </c>
      <c r="B54" s="72">
        <f>VLOOKUP(Npu!B2,'neighb_look up tables'!$B$34:$C$36,2,FALSE)</f>
        <v>6</v>
      </c>
      <c r="C54" s="72">
        <f>VLOOKUP(Npu!C2,'neighb_look up tables'!$B$34:$C$36,2,FALSE)</f>
        <v>3</v>
      </c>
      <c r="D54" s="72">
        <f>VLOOKUP(Npu!D2,'neighb_look up tables'!$B$34:$C$36,2,FALSE)</f>
        <v>0.5</v>
      </c>
      <c r="E54" s="72">
        <f>VLOOKUP(E53,'neighb_look up tables'!$A$17:$I$22,8,FALSE)</f>
        <v>0</v>
      </c>
      <c r="F54" s="72">
        <f>VLOOKUP(F53,'neighb_look up tables'!$A$17:$I$22,9,FALSE)</f>
        <v>0</v>
      </c>
      <c r="G54" s="70"/>
      <c r="H54" s="65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  <c r="AMK54" s="1"/>
      <c r="AML54" s="1"/>
      <c r="AMM54" s="1"/>
      <c r="AMN54" s="1"/>
      <c r="AMO54" s="1"/>
      <c r="AMP54" s="1"/>
      <c r="AMQ54" s="1"/>
      <c r="AMR54" s="1"/>
      <c r="AMS54" s="1"/>
      <c r="AMT54" s="1"/>
      <c r="AMU54" s="1"/>
      <c r="AMV54" s="1"/>
      <c r="AMW54" s="1"/>
      <c r="AMX54" s="1"/>
      <c r="AMY54" s="1"/>
      <c r="AMZ54" s="1"/>
      <c r="ANA54" s="1"/>
      <c r="ANB54" s="1"/>
      <c r="ANC54" s="1"/>
      <c r="AND54" s="1"/>
      <c r="ANE54" s="1"/>
      <c r="ANF54" s="1"/>
      <c r="ANG54" s="1"/>
      <c r="ANH54" s="1"/>
      <c r="ANI54" s="1"/>
      <c r="ANJ54" s="1"/>
      <c r="ANK54" s="1"/>
      <c r="ANL54" s="1"/>
      <c r="ANM54" s="1"/>
      <c r="ANN54" s="1"/>
      <c r="ANO54" s="1"/>
      <c r="ANP54" s="1"/>
      <c r="ANQ54" s="1"/>
      <c r="ANR54" s="1"/>
      <c r="ANS54" s="1"/>
      <c r="ANT54" s="1"/>
      <c r="ANU54" s="1"/>
      <c r="ANV54" s="1"/>
      <c r="ANW54" s="1"/>
      <c r="ANX54" s="1"/>
      <c r="ANY54" s="1"/>
      <c r="ANZ54" s="1"/>
      <c r="AOA54" s="1"/>
      <c r="AOB54" s="1"/>
      <c r="AOC54" s="1"/>
      <c r="AOD54" s="1"/>
      <c r="AOE54" s="1"/>
      <c r="AOF54" s="1"/>
      <c r="AOG54" s="1"/>
      <c r="AOH54" s="1"/>
      <c r="AOI54" s="1"/>
      <c r="AOJ54" s="1"/>
      <c r="AOK54" s="1"/>
      <c r="AOL54" s="1"/>
      <c r="AOM54" s="1"/>
      <c r="AON54" s="1"/>
      <c r="AOO54" s="1"/>
      <c r="AOP54" s="1"/>
      <c r="AOQ54" s="1"/>
      <c r="AOR54" s="1"/>
      <c r="AOS54" s="1"/>
      <c r="AOT54" s="1"/>
      <c r="AOU54" s="1"/>
      <c r="AOV54" s="1"/>
      <c r="AOW54" s="1"/>
      <c r="AOX54" s="1"/>
      <c r="AOY54" s="1"/>
      <c r="AOZ54" s="1"/>
      <c r="APA54" s="1"/>
      <c r="APB54" s="1"/>
      <c r="APC54" s="1"/>
      <c r="APD54" s="1"/>
      <c r="APE54" s="1"/>
      <c r="APF54" s="1"/>
      <c r="APG54" s="1"/>
      <c r="APH54" s="1"/>
      <c r="API54" s="1"/>
      <c r="APJ54" s="1"/>
      <c r="APK54" s="1"/>
      <c r="APL54" s="1"/>
      <c r="APM54" s="1"/>
      <c r="APN54" s="1"/>
      <c r="APO54" s="1"/>
      <c r="APP54" s="1"/>
      <c r="APQ54" s="1"/>
      <c r="APR54" s="1"/>
      <c r="APS54" s="1"/>
      <c r="APT54" s="1"/>
      <c r="APU54" s="1"/>
      <c r="APV54" s="1"/>
      <c r="APW54" s="1"/>
      <c r="APX54" s="1"/>
      <c r="APY54" s="1"/>
      <c r="APZ54" s="1"/>
      <c r="AQA54" s="1"/>
      <c r="AQB54" s="1"/>
      <c r="AQC54" s="1"/>
      <c r="AQD54" s="1"/>
      <c r="AQE54" s="1"/>
      <c r="AQF54" s="1"/>
      <c r="AQG54" s="1"/>
      <c r="AQH54" s="1"/>
      <c r="AQI54" s="1"/>
      <c r="AQJ54" s="1"/>
      <c r="AQK54" s="1"/>
      <c r="AQL54" s="1"/>
      <c r="AQM54" s="1"/>
      <c r="AQN54" s="1"/>
      <c r="AQO54" s="1"/>
      <c r="AQP54" s="1"/>
      <c r="AQQ54" s="1"/>
      <c r="AQR54" s="1"/>
      <c r="AQS54" s="1"/>
      <c r="AQT54" s="1"/>
      <c r="AQU54" s="1"/>
      <c r="AQV54" s="1"/>
      <c r="AQW54" s="1"/>
      <c r="AQX54" s="1"/>
      <c r="AQY54" s="1"/>
      <c r="AQZ54" s="1"/>
      <c r="ARA54" s="1"/>
      <c r="ARB54" s="1"/>
      <c r="ARC54" s="1"/>
      <c r="ARD54" s="1"/>
      <c r="ARE54" s="1"/>
      <c r="ARF54" s="1"/>
      <c r="ARG54" s="1"/>
      <c r="ARH54" s="1"/>
      <c r="ARI54" s="1"/>
      <c r="ARJ54" s="1"/>
      <c r="ARK54" s="1"/>
      <c r="ARL54" s="1"/>
      <c r="ARM54" s="1"/>
      <c r="ARN54" s="1"/>
      <c r="ARO54" s="1"/>
      <c r="ARP54" s="1"/>
      <c r="ARQ54" s="1"/>
      <c r="ARR54" s="1"/>
      <c r="ARS54" s="1"/>
      <c r="ART54" s="1"/>
      <c r="ARU54" s="1"/>
      <c r="ARV54" s="1"/>
      <c r="ARW54" s="1"/>
      <c r="ARX54" s="1"/>
      <c r="ARY54" s="1"/>
      <c r="ARZ54" s="1"/>
      <c r="ASA54" s="1"/>
      <c r="ASB54" s="1"/>
      <c r="ASC54" s="1"/>
      <c r="ASD54" s="1"/>
      <c r="ASE54" s="1"/>
      <c r="ASF54" s="1"/>
      <c r="ASG54" s="1"/>
      <c r="ASH54" s="1"/>
      <c r="ASI54" s="1"/>
      <c r="ASJ54" s="1"/>
      <c r="ASK54" s="1"/>
      <c r="ASL54" s="1"/>
      <c r="ASM54" s="1"/>
      <c r="ASN54" s="1"/>
      <c r="ASO54" s="1"/>
      <c r="ASP54" s="1"/>
      <c r="ASQ54" s="1"/>
      <c r="ASR54" s="1"/>
      <c r="ASS54" s="1"/>
      <c r="AST54" s="1"/>
      <c r="ASU54" s="1"/>
      <c r="ASV54" s="1"/>
      <c r="ASW54" s="1"/>
      <c r="ASX54" s="1"/>
      <c r="ASY54" s="1"/>
      <c r="ASZ54" s="1"/>
      <c r="ATA54" s="1"/>
      <c r="ATB54" s="1"/>
      <c r="ATC54" s="1"/>
      <c r="ATD54" s="1"/>
      <c r="ATE54" s="1"/>
      <c r="ATF54" s="1"/>
      <c r="ATG54" s="1"/>
      <c r="ATH54" s="1"/>
      <c r="ATI54" s="1"/>
      <c r="ATJ54" s="1"/>
      <c r="ATK54" s="1"/>
      <c r="ATL54" s="1"/>
      <c r="ATM54" s="1"/>
      <c r="ATN54" s="1"/>
      <c r="ATO54" s="1"/>
      <c r="ATP54" s="1"/>
      <c r="ATQ54" s="1"/>
      <c r="ATR54" s="1"/>
      <c r="ATS54" s="1"/>
      <c r="ATT54" s="1"/>
      <c r="ATU54" s="1"/>
      <c r="ATV54" s="1"/>
      <c r="ATW54" s="1"/>
      <c r="ATX54" s="1"/>
      <c r="ATY54" s="1"/>
      <c r="ATZ54" s="1"/>
      <c r="AUA54" s="1"/>
      <c r="AUB54" s="1"/>
      <c r="AUC54" s="1"/>
      <c r="AUD54" s="1"/>
      <c r="AUE54" s="1"/>
      <c r="AUF54" s="1"/>
      <c r="AUG54" s="1"/>
      <c r="AUH54" s="1"/>
      <c r="AUI54" s="1"/>
      <c r="AUJ54" s="1"/>
      <c r="AUK54" s="1"/>
      <c r="AUL54" s="1"/>
      <c r="AUM54" s="1"/>
      <c r="AUN54" s="1"/>
      <c r="AUO54" s="1"/>
      <c r="AUP54" s="1"/>
      <c r="AUQ54" s="1"/>
      <c r="AUR54" s="1"/>
      <c r="AUS54" s="1"/>
      <c r="AUT54" s="1"/>
      <c r="AUU54" s="1"/>
      <c r="AUV54" s="1"/>
      <c r="AUW54" s="1"/>
      <c r="AUX54" s="1"/>
      <c r="AUY54" s="1"/>
      <c r="AUZ54" s="1"/>
      <c r="AVA54" s="1"/>
      <c r="AVB54" s="1"/>
      <c r="AVC54" s="1"/>
      <c r="AVD54" s="1"/>
      <c r="AVE54" s="1"/>
      <c r="AVF54" s="1"/>
      <c r="AVG54" s="1"/>
      <c r="AVH54" s="1"/>
      <c r="AVI54" s="1"/>
      <c r="AVJ54" s="1"/>
      <c r="AVK54" s="1"/>
      <c r="AVL54" s="1"/>
      <c r="AVM54" s="1"/>
      <c r="AVN54" s="1"/>
      <c r="AVO54" s="1"/>
      <c r="AVP54" s="1"/>
      <c r="AVQ54" s="1"/>
      <c r="AVR54" s="1"/>
      <c r="AVS54" s="1"/>
      <c r="AVT54" s="1"/>
      <c r="AVU54" s="1"/>
      <c r="AVV54" s="1"/>
      <c r="AVW54" s="1"/>
      <c r="AVX54" s="1"/>
      <c r="AVY54" s="1"/>
      <c r="AVZ54" s="1"/>
      <c r="AWA54" s="1"/>
      <c r="AWB54" s="1"/>
      <c r="AWC54" s="1"/>
      <c r="AWD54" s="1"/>
      <c r="AWE54" s="1"/>
      <c r="AWF54" s="1"/>
      <c r="AWG54" s="1"/>
      <c r="AWH54" s="1"/>
      <c r="AWI54" s="1"/>
      <c r="AWJ54" s="1"/>
      <c r="AWK54" s="1"/>
      <c r="AWL54" s="1"/>
      <c r="AWM54" s="1"/>
      <c r="AWN54" s="1"/>
      <c r="AWO54" s="1"/>
      <c r="AWP54" s="1"/>
      <c r="AWQ54" s="1"/>
      <c r="AWR54" s="1"/>
      <c r="AWS54" s="1"/>
      <c r="AWT54" s="1"/>
      <c r="AWU54" s="1"/>
      <c r="AWV54" s="1"/>
      <c r="AWW54" s="1"/>
      <c r="AWX54" s="1"/>
      <c r="AWY54" s="1"/>
      <c r="AWZ54" s="1"/>
      <c r="AXA54" s="1"/>
      <c r="AXB54" s="1"/>
      <c r="AXC54" s="1"/>
      <c r="AXD54" s="1"/>
      <c r="AXE54" s="1"/>
      <c r="AXF54" s="1"/>
      <c r="AXG54" s="1"/>
      <c r="AXH54" s="1"/>
      <c r="AXI54" s="1"/>
      <c r="AXJ54" s="1"/>
      <c r="AXK54" s="1"/>
      <c r="AXL54" s="1"/>
      <c r="AXM54" s="1"/>
      <c r="AXN54" s="1"/>
      <c r="AXO54" s="1"/>
      <c r="AXP54" s="1"/>
      <c r="AXQ54" s="1"/>
      <c r="AXR54" s="1"/>
      <c r="AXS54" s="1"/>
      <c r="AXT54" s="1"/>
      <c r="AXU54" s="1"/>
      <c r="AXV54" s="1"/>
      <c r="AXW54" s="1"/>
      <c r="AXX54" s="1"/>
      <c r="AXY54" s="1"/>
      <c r="AXZ54" s="1"/>
      <c r="AYA54" s="1"/>
      <c r="AYB54" s="1"/>
      <c r="AYC54" s="1"/>
      <c r="AYD54" s="1"/>
      <c r="AYE54" s="1"/>
      <c r="AYF54" s="1"/>
      <c r="AYG54" s="1"/>
      <c r="AYH54" s="1"/>
      <c r="AYI54" s="1"/>
      <c r="AYJ54" s="1"/>
      <c r="AYK54" s="1"/>
      <c r="AYL54" s="1"/>
      <c r="AYM54" s="1"/>
      <c r="AYN54" s="1"/>
      <c r="AYO54" s="1"/>
      <c r="AYP54" s="1"/>
      <c r="AYQ54" s="1"/>
      <c r="AYR54" s="1"/>
      <c r="AYS54" s="1"/>
      <c r="AYT54" s="1"/>
      <c r="AYU54" s="1"/>
      <c r="AYV54" s="1"/>
      <c r="AYW54" s="1"/>
      <c r="AYX54" s="1"/>
      <c r="AYY54" s="1"/>
      <c r="AYZ54" s="1"/>
      <c r="AZA54" s="1"/>
      <c r="AZB54" s="1"/>
      <c r="AZC54" s="1"/>
      <c r="AZD54" s="1"/>
      <c r="AZE54" s="1"/>
      <c r="AZF54" s="1"/>
      <c r="AZG54" s="1"/>
      <c r="AZH54" s="1"/>
      <c r="AZI54" s="1"/>
      <c r="AZJ54" s="1"/>
      <c r="AZK54" s="1"/>
      <c r="AZL54" s="1"/>
      <c r="AZM54" s="1"/>
      <c r="AZN54" s="1"/>
      <c r="AZO54" s="1"/>
      <c r="AZP54" s="1"/>
      <c r="AZQ54" s="1"/>
      <c r="AZR54" s="1"/>
      <c r="AZS54" s="1"/>
      <c r="AZT54" s="1"/>
      <c r="AZU54" s="1"/>
      <c r="AZV54" s="1"/>
      <c r="AZW54" s="1"/>
      <c r="AZX54" s="1"/>
      <c r="AZY54" s="1"/>
      <c r="AZZ54" s="1"/>
      <c r="BAA54" s="1"/>
      <c r="BAB54" s="1"/>
      <c r="BAC54" s="1"/>
      <c r="BAD54" s="1"/>
      <c r="BAE54" s="1"/>
      <c r="BAF54" s="1"/>
      <c r="BAG54" s="1"/>
      <c r="BAH54" s="1"/>
      <c r="BAI54" s="1"/>
      <c r="BAJ54" s="1"/>
      <c r="BAK54" s="1"/>
      <c r="BAL54" s="1"/>
      <c r="BAM54" s="1"/>
      <c r="BAN54" s="1"/>
      <c r="BAO54" s="1"/>
      <c r="BAP54" s="1"/>
      <c r="BAQ54" s="1"/>
      <c r="BAR54" s="1"/>
      <c r="BAS54" s="1"/>
      <c r="BAT54" s="1"/>
      <c r="BAU54" s="1"/>
      <c r="BAV54" s="1"/>
      <c r="BAW54" s="1"/>
      <c r="BAX54" s="1"/>
      <c r="BAY54" s="1"/>
      <c r="BAZ54" s="1"/>
      <c r="BBA54" s="1"/>
      <c r="BBB54" s="1"/>
      <c r="BBC54" s="1"/>
      <c r="BBD54" s="1"/>
      <c r="BBE54" s="1"/>
      <c r="BBF54" s="1"/>
      <c r="BBG54" s="1"/>
      <c r="BBH54" s="1"/>
      <c r="BBI54" s="1"/>
      <c r="BBJ54" s="1"/>
      <c r="BBK54" s="1"/>
      <c r="BBL54" s="1"/>
      <c r="BBM54" s="1"/>
      <c r="BBN54" s="1"/>
      <c r="BBO54" s="1"/>
      <c r="BBP54" s="1"/>
      <c r="BBQ54" s="1"/>
      <c r="BBR54" s="1"/>
      <c r="BBS54" s="1"/>
      <c r="BBT54" s="1"/>
      <c r="BBU54" s="1"/>
      <c r="BBV54" s="1"/>
      <c r="BBW54" s="1"/>
      <c r="BBX54" s="1"/>
      <c r="BBY54" s="1"/>
      <c r="BBZ54" s="1"/>
      <c r="BCA54" s="1"/>
      <c r="BCB54" s="1"/>
      <c r="BCC54" s="1"/>
      <c r="BCD54" s="1"/>
      <c r="BCE54" s="1"/>
      <c r="BCF54" s="1"/>
      <c r="BCG54" s="1"/>
      <c r="BCH54" s="1"/>
      <c r="BCI54" s="1"/>
      <c r="BCJ54" s="1"/>
      <c r="BCK54" s="1"/>
      <c r="BCL54" s="1"/>
      <c r="BCM54" s="1"/>
      <c r="BCN54" s="1"/>
      <c r="BCO54" s="1"/>
      <c r="BCP54" s="1"/>
      <c r="BCQ54" s="1"/>
      <c r="BCR54" s="1"/>
      <c r="BCS54" s="1"/>
      <c r="BCT54" s="1"/>
      <c r="BCU54" s="1"/>
      <c r="BCV54" s="1"/>
      <c r="BCW54" s="1"/>
      <c r="BCX54" s="1"/>
      <c r="BCY54" s="1"/>
      <c r="BCZ54" s="1"/>
      <c r="BDA54" s="1"/>
      <c r="BDB54" s="1"/>
      <c r="BDC54" s="1"/>
      <c r="BDD54" s="1"/>
      <c r="BDE54" s="1"/>
      <c r="BDF54" s="1"/>
      <c r="BDG54" s="1"/>
      <c r="BDH54" s="1"/>
      <c r="BDI54" s="1"/>
      <c r="BDJ54" s="1"/>
      <c r="BDK54" s="1"/>
      <c r="BDL54" s="1"/>
      <c r="BDM54" s="1"/>
      <c r="BDN54" s="1"/>
      <c r="BDO54" s="1"/>
      <c r="BDP54" s="1"/>
      <c r="BDQ54" s="1"/>
      <c r="BDR54" s="1"/>
      <c r="BDS54" s="1"/>
      <c r="BDT54" s="1"/>
      <c r="BDU54" s="1"/>
      <c r="BDV54" s="1"/>
      <c r="BDW54" s="1"/>
      <c r="BDX54" s="1"/>
      <c r="BDY54" s="1"/>
      <c r="BDZ54" s="1"/>
      <c r="BEA54" s="1"/>
      <c r="BEB54" s="1"/>
      <c r="BEC54" s="1"/>
      <c r="BED54" s="1"/>
      <c r="BEE54" s="1"/>
      <c r="BEF54" s="1"/>
      <c r="BEG54" s="1"/>
      <c r="BEH54" s="1"/>
      <c r="BEI54" s="1"/>
      <c r="BEJ54" s="1"/>
      <c r="BEK54" s="1"/>
      <c r="BEL54" s="1"/>
      <c r="BEM54" s="1"/>
      <c r="BEN54" s="1"/>
      <c r="BEO54" s="1"/>
      <c r="BEP54" s="1"/>
      <c r="BEQ54" s="1"/>
      <c r="BER54" s="1"/>
      <c r="BES54" s="1"/>
      <c r="BET54" s="1"/>
      <c r="BEU54" s="1"/>
      <c r="BEV54" s="1"/>
      <c r="BEW54" s="1"/>
      <c r="BEX54" s="1"/>
      <c r="BEY54" s="1"/>
      <c r="BEZ54" s="1"/>
      <c r="BFA54" s="1"/>
      <c r="BFB54" s="1"/>
      <c r="BFC54" s="1"/>
      <c r="BFD54" s="1"/>
      <c r="BFE54" s="1"/>
      <c r="BFF54" s="1"/>
      <c r="BFG54" s="1"/>
      <c r="BFH54" s="1"/>
      <c r="BFI54" s="1"/>
      <c r="BFJ54" s="1"/>
      <c r="BFK54" s="1"/>
      <c r="BFL54" s="1"/>
      <c r="BFM54" s="1"/>
      <c r="BFN54" s="1"/>
      <c r="BFO54" s="1"/>
      <c r="BFP54" s="1"/>
      <c r="BFQ54" s="1"/>
      <c r="BFR54" s="1"/>
      <c r="BFS54" s="1"/>
      <c r="BFT54" s="1"/>
      <c r="BFU54" s="1"/>
      <c r="BFV54" s="1"/>
      <c r="BFW54" s="1"/>
      <c r="BFX54" s="1"/>
      <c r="BFY54" s="1"/>
      <c r="BFZ54" s="1"/>
      <c r="BGA54" s="1"/>
      <c r="BGB54" s="1"/>
      <c r="BGC54" s="1"/>
      <c r="BGD54" s="1"/>
      <c r="BGE54" s="1"/>
      <c r="BGF54" s="1"/>
      <c r="BGG54" s="1"/>
      <c r="BGH54" s="1"/>
      <c r="BGI54" s="1"/>
      <c r="BGJ54" s="1"/>
      <c r="BGK54" s="1"/>
      <c r="BGL54" s="1"/>
      <c r="BGM54" s="1"/>
      <c r="BGN54" s="1"/>
      <c r="BGO54" s="1"/>
      <c r="BGP54" s="1"/>
      <c r="BGQ54" s="1"/>
      <c r="BGR54" s="1"/>
      <c r="BGS54" s="1"/>
      <c r="BGT54" s="1"/>
      <c r="BGU54" s="1"/>
      <c r="BGV54" s="1"/>
      <c r="BGW54" s="1"/>
      <c r="BGX54" s="1"/>
      <c r="BGY54" s="1"/>
      <c r="BGZ54" s="1"/>
      <c r="BHA54" s="1"/>
      <c r="BHB54" s="1"/>
      <c r="BHC54" s="1"/>
      <c r="BHD54" s="1"/>
      <c r="BHE54" s="1"/>
      <c r="BHF54" s="1"/>
      <c r="BHG54" s="1"/>
      <c r="BHH54" s="1"/>
      <c r="BHI54" s="1"/>
      <c r="BHJ54" s="1"/>
      <c r="BHK54" s="1"/>
      <c r="BHL54" s="1"/>
      <c r="BHM54" s="1"/>
      <c r="BHN54" s="1"/>
      <c r="BHO54" s="1"/>
      <c r="BHP54" s="1"/>
      <c r="BHQ54" s="1"/>
      <c r="BHR54" s="1"/>
      <c r="BHS54" s="1"/>
      <c r="BHT54" s="1"/>
      <c r="BHU54" s="1"/>
      <c r="BHV54" s="1"/>
      <c r="BHW54" s="1"/>
      <c r="BHX54" s="1"/>
      <c r="BHY54" s="1"/>
      <c r="BHZ54" s="1"/>
      <c r="BIA54" s="1"/>
      <c r="BIB54" s="1"/>
      <c r="BIC54" s="1"/>
      <c r="BID54" s="1"/>
      <c r="BIE54" s="1"/>
      <c r="BIF54" s="1"/>
      <c r="BIG54" s="1"/>
      <c r="BIH54" s="1"/>
      <c r="BII54" s="1"/>
      <c r="BIJ54" s="1"/>
      <c r="BIK54" s="1"/>
      <c r="BIL54" s="1"/>
      <c r="BIM54" s="1"/>
      <c r="BIN54" s="1"/>
      <c r="BIO54" s="1"/>
      <c r="BIP54" s="1"/>
      <c r="BIQ54" s="1"/>
      <c r="BIR54" s="1"/>
      <c r="BIS54" s="1"/>
      <c r="BIT54" s="1"/>
      <c r="BIU54" s="1"/>
      <c r="BIV54" s="1"/>
      <c r="BIW54" s="1"/>
      <c r="BIX54" s="1"/>
      <c r="BIY54" s="1"/>
      <c r="BIZ54" s="1"/>
      <c r="BJA54" s="1"/>
      <c r="BJB54" s="1"/>
      <c r="BJC54" s="1"/>
      <c r="BJD54" s="1"/>
      <c r="BJE54" s="1"/>
      <c r="BJF54" s="1"/>
      <c r="BJG54" s="1"/>
      <c r="BJH54" s="1"/>
      <c r="BJI54" s="1"/>
      <c r="BJJ54" s="1"/>
      <c r="BJK54" s="1"/>
      <c r="BJL54" s="1"/>
      <c r="BJM54" s="1"/>
      <c r="BJN54" s="1"/>
      <c r="BJO54" s="1"/>
      <c r="BJP54" s="1"/>
      <c r="BJQ54" s="1"/>
      <c r="BJR54" s="1"/>
      <c r="BJS54" s="1"/>
      <c r="BJT54" s="1"/>
      <c r="BJU54" s="1"/>
      <c r="BJV54" s="1"/>
      <c r="BJW54" s="1"/>
      <c r="BJX54" s="1"/>
      <c r="BJY54" s="1"/>
      <c r="BJZ54" s="1"/>
      <c r="BKA54" s="1"/>
      <c r="BKB54" s="1"/>
      <c r="BKC54" s="1"/>
      <c r="BKD54" s="1"/>
      <c r="BKE54" s="1"/>
      <c r="BKF54" s="1"/>
      <c r="BKG54" s="1"/>
      <c r="BKH54" s="1"/>
      <c r="BKI54" s="1"/>
      <c r="BKJ54" s="1"/>
      <c r="BKK54" s="1"/>
      <c r="BKL54" s="1"/>
      <c r="BKM54" s="1"/>
      <c r="BKN54" s="1"/>
      <c r="BKO54" s="1"/>
      <c r="BKP54" s="1"/>
      <c r="BKQ54" s="1"/>
      <c r="BKR54" s="1"/>
      <c r="BKS54" s="1"/>
      <c r="BKT54" s="1"/>
      <c r="BKU54" s="1"/>
      <c r="BKV54" s="1"/>
      <c r="BKW54" s="1"/>
      <c r="BKX54" s="1"/>
      <c r="BKY54" s="1"/>
      <c r="BKZ54" s="1"/>
      <c r="BLA54" s="1"/>
      <c r="BLB54" s="1"/>
      <c r="BLC54" s="1"/>
      <c r="BLD54" s="1"/>
      <c r="BLE54" s="1"/>
      <c r="BLF54" s="1"/>
      <c r="BLG54" s="1"/>
      <c r="BLH54" s="1"/>
      <c r="BLI54" s="1"/>
      <c r="BLJ54" s="1"/>
      <c r="BLK54" s="1"/>
      <c r="BLL54" s="1"/>
      <c r="BLM54" s="1"/>
      <c r="BLN54" s="1"/>
      <c r="BLO54" s="1"/>
      <c r="BLP54" s="1"/>
      <c r="BLQ54" s="1"/>
      <c r="BLR54" s="1"/>
      <c r="BLS54" s="1"/>
      <c r="BLT54" s="1"/>
      <c r="BLU54" s="1"/>
      <c r="BLV54" s="1"/>
      <c r="BLW54" s="1"/>
      <c r="BLX54" s="1"/>
      <c r="BLY54" s="1"/>
      <c r="BLZ54" s="1"/>
      <c r="BMA54" s="1"/>
      <c r="BMB54" s="1"/>
      <c r="BMC54" s="1"/>
      <c r="BMD54" s="1"/>
      <c r="BME54" s="1"/>
      <c r="BMF54" s="1"/>
      <c r="BMG54" s="1"/>
      <c r="BMH54" s="1"/>
      <c r="BMI54" s="1"/>
      <c r="BMJ54" s="1"/>
      <c r="BMK54" s="1"/>
      <c r="BML54" s="1"/>
      <c r="BMM54" s="1"/>
      <c r="BMN54" s="1"/>
      <c r="BMO54" s="1"/>
      <c r="BMP54" s="1"/>
      <c r="BMQ54" s="1"/>
      <c r="BMR54" s="1"/>
      <c r="BMS54" s="1"/>
      <c r="BMT54" s="1"/>
      <c r="BMU54" s="1"/>
      <c r="BMV54" s="1"/>
      <c r="BMW54" s="1"/>
      <c r="BMX54" s="1"/>
      <c r="BMY54" s="1"/>
      <c r="BMZ54" s="1"/>
      <c r="BNA54" s="1"/>
      <c r="BNB54" s="1"/>
      <c r="BNC54" s="1"/>
      <c r="BND54" s="1"/>
      <c r="BNE54" s="1"/>
      <c r="BNF54" s="1"/>
      <c r="BNG54" s="1"/>
      <c r="BNH54" s="1"/>
      <c r="BNI54" s="1"/>
      <c r="BNJ54" s="1"/>
      <c r="BNK54" s="1"/>
      <c r="BNL54" s="1"/>
      <c r="BNM54" s="1"/>
      <c r="BNN54" s="1"/>
      <c r="BNO54" s="1"/>
      <c r="BNP54" s="1"/>
      <c r="BNQ54" s="1"/>
      <c r="BNR54" s="1"/>
      <c r="BNS54" s="1"/>
      <c r="BNT54" s="1"/>
      <c r="BNU54" s="1"/>
      <c r="BNV54" s="1"/>
      <c r="BNW54" s="1"/>
      <c r="BNX54" s="1"/>
      <c r="BNY54" s="1"/>
      <c r="BNZ54" s="1"/>
      <c r="BOA54" s="1"/>
      <c r="BOB54" s="1"/>
      <c r="BOC54" s="1"/>
      <c r="BOD54" s="1"/>
      <c r="BOE54" s="1"/>
      <c r="BOF54" s="1"/>
      <c r="BOG54" s="1"/>
      <c r="BOH54" s="1"/>
      <c r="BOI54" s="1"/>
      <c r="BOJ54" s="1"/>
      <c r="BOK54" s="1"/>
      <c r="BOL54" s="1"/>
      <c r="BOM54" s="1"/>
      <c r="BON54" s="1"/>
      <c r="BOO54" s="1"/>
      <c r="BOP54" s="1"/>
      <c r="BOQ54" s="1"/>
      <c r="BOR54" s="1"/>
      <c r="BOS54" s="1"/>
      <c r="BOT54" s="1"/>
      <c r="BOU54" s="1"/>
      <c r="BOV54" s="1"/>
      <c r="BOW54" s="1"/>
      <c r="BOX54" s="1"/>
      <c r="BOY54" s="1"/>
      <c r="BOZ54" s="1"/>
      <c r="BPA54" s="1"/>
      <c r="BPB54" s="1"/>
      <c r="BPC54" s="1"/>
      <c r="BPD54" s="1"/>
      <c r="BPE54" s="1"/>
      <c r="BPF54" s="1"/>
      <c r="BPG54" s="1"/>
      <c r="BPH54" s="1"/>
      <c r="BPI54" s="1"/>
      <c r="BPJ54" s="1"/>
      <c r="BPK54" s="1"/>
      <c r="BPL54" s="1"/>
      <c r="BPM54" s="1"/>
      <c r="BPN54" s="1"/>
      <c r="BPO54" s="1"/>
      <c r="BPP54" s="1"/>
      <c r="BPQ54" s="1"/>
      <c r="BPR54" s="1"/>
      <c r="BPS54" s="1"/>
      <c r="BPT54" s="1"/>
      <c r="BPU54" s="1"/>
      <c r="BPV54" s="1"/>
      <c r="BPW54" s="1"/>
      <c r="BPX54" s="1"/>
      <c r="BPY54" s="1"/>
      <c r="BPZ54" s="1"/>
      <c r="BQA54" s="1"/>
      <c r="BQB54" s="1"/>
      <c r="BQC54" s="1"/>
      <c r="BQD54" s="1"/>
      <c r="BQE54" s="1"/>
      <c r="BQF54" s="1"/>
      <c r="BQG54" s="1"/>
      <c r="BQH54" s="1"/>
      <c r="BQI54" s="1"/>
      <c r="BQJ54" s="1"/>
      <c r="BQK54" s="1"/>
      <c r="BQL54" s="1"/>
      <c r="BQM54" s="1"/>
      <c r="BQN54" s="1"/>
      <c r="BQO54" s="1"/>
      <c r="BQP54" s="1"/>
      <c r="BQQ54" s="1"/>
      <c r="BQR54" s="1"/>
      <c r="BQS54" s="1"/>
      <c r="BQT54" s="1"/>
      <c r="BQU54" s="1"/>
      <c r="BQV54" s="1"/>
      <c r="BQW54" s="1"/>
      <c r="BQX54" s="1"/>
      <c r="BQY54" s="1"/>
      <c r="BQZ54" s="1"/>
      <c r="BRA54" s="1"/>
      <c r="BRB54" s="1"/>
      <c r="BRC54" s="1"/>
      <c r="BRD54" s="1"/>
      <c r="BRE54" s="1"/>
      <c r="BRF54" s="1"/>
      <c r="BRG54" s="1"/>
      <c r="BRH54" s="1"/>
      <c r="BRI54" s="1"/>
      <c r="BRJ54" s="1"/>
      <c r="BRK54" s="1"/>
      <c r="BRL54" s="1"/>
      <c r="BRM54" s="1"/>
      <c r="BRN54" s="1"/>
      <c r="BRO54" s="1"/>
      <c r="BRP54" s="1"/>
      <c r="BRQ54" s="1"/>
      <c r="BRR54" s="1"/>
      <c r="BRS54" s="1"/>
      <c r="BRT54" s="1"/>
      <c r="BRU54" s="1"/>
      <c r="BRV54" s="1"/>
      <c r="BRW54" s="1"/>
      <c r="BRX54" s="1"/>
      <c r="BRY54" s="1"/>
      <c r="BRZ54" s="1"/>
      <c r="BSA54" s="1"/>
      <c r="BSB54" s="1"/>
      <c r="BSC54" s="1"/>
      <c r="BSD54" s="1"/>
      <c r="BSE54" s="1"/>
      <c r="BSF54" s="1"/>
      <c r="BSG54" s="1"/>
      <c r="BSH54" s="1"/>
      <c r="BSI54" s="1"/>
      <c r="BSJ54" s="1"/>
      <c r="BSK54" s="1"/>
      <c r="BSL54" s="1"/>
      <c r="BSM54" s="1"/>
      <c r="BSN54" s="1"/>
      <c r="BSO54" s="1"/>
      <c r="BSP54" s="1"/>
      <c r="BSQ54" s="1"/>
      <c r="BSR54" s="1"/>
      <c r="BSS54" s="1"/>
      <c r="BST54" s="1"/>
      <c r="BSU54" s="1"/>
      <c r="BSV54" s="1"/>
      <c r="BSW54" s="1"/>
      <c r="BSX54" s="1"/>
      <c r="BSY54" s="1"/>
      <c r="BSZ54" s="1"/>
      <c r="BTA54" s="1"/>
      <c r="BTB54" s="1"/>
      <c r="BTC54" s="1"/>
      <c r="BTD54" s="1"/>
      <c r="BTE54" s="1"/>
      <c r="BTF54" s="1"/>
      <c r="BTG54" s="1"/>
      <c r="BTH54" s="1"/>
      <c r="BTI54" s="1"/>
      <c r="BTJ54" s="1"/>
      <c r="BTK54" s="1"/>
      <c r="BTL54" s="1"/>
      <c r="BTM54" s="1"/>
      <c r="BTN54" s="1"/>
      <c r="BTO54" s="1"/>
      <c r="BTP54" s="1"/>
      <c r="BTQ54" s="1"/>
      <c r="BTR54" s="1"/>
      <c r="BTS54" s="1"/>
      <c r="BTT54" s="1"/>
      <c r="BTU54" s="1"/>
      <c r="BTV54" s="1"/>
      <c r="BTW54" s="1"/>
      <c r="BTX54" s="1"/>
      <c r="BTY54" s="1"/>
      <c r="BTZ54" s="1"/>
      <c r="BUA54" s="1"/>
      <c r="BUB54" s="1"/>
      <c r="BUC54" s="1"/>
      <c r="BUD54" s="1"/>
      <c r="BUE54" s="1"/>
      <c r="BUF54" s="1"/>
      <c r="BUG54" s="1"/>
      <c r="BUH54" s="1"/>
      <c r="BUI54" s="1"/>
      <c r="BUJ54" s="1"/>
      <c r="BUK54" s="1"/>
      <c r="BUL54" s="1"/>
      <c r="BUM54" s="1"/>
      <c r="BUN54" s="1"/>
      <c r="BUO54" s="1"/>
      <c r="BUP54" s="1"/>
      <c r="BUQ54" s="1"/>
      <c r="BUR54" s="1"/>
      <c r="BUS54" s="1"/>
      <c r="BUT54" s="1"/>
      <c r="BUU54" s="1"/>
      <c r="BUV54" s="1"/>
      <c r="BUW54" s="1"/>
      <c r="BUX54" s="1"/>
      <c r="BUY54" s="1"/>
      <c r="BUZ54" s="1"/>
      <c r="BVA54" s="1"/>
      <c r="BVB54" s="1"/>
      <c r="BVC54" s="1"/>
      <c r="BVD54" s="1"/>
      <c r="BVE54" s="1"/>
      <c r="BVF54" s="1"/>
      <c r="BVG54" s="1"/>
      <c r="BVH54" s="1"/>
      <c r="BVI54" s="1"/>
      <c r="BVJ54" s="1"/>
      <c r="BVK54" s="1"/>
      <c r="BVL54" s="1"/>
      <c r="BVM54" s="1"/>
      <c r="BVN54" s="1"/>
      <c r="BVO54" s="1"/>
      <c r="BVP54" s="1"/>
      <c r="BVQ54" s="1"/>
      <c r="BVR54" s="1"/>
      <c r="BVS54" s="1"/>
      <c r="BVT54" s="1"/>
      <c r="BVU54" s="1"/>
      <c r="BVV54" s="1"/>
      <c r="BVW54" s="1"/>
      <c r="BVX54" s="1"/>
      <c r="BVY54" s="1"/>
      <c r="BVZ54" s="1"/>
      <c r="BWA54" s="1"/>
      <c r="BWB54" s="1"/>
      <c r="BWC54" s="1"/>
      <c r="BWD54" s="1"/>
      <c r="BWE54" s="1"/>
      <c r="BWF54" s="1"/>
      <c r="BWG54" s="1"/>
      <c r="BWH54" s="1"/>
      <c r="BWI54" s="1"/>
      <c r="BWJ54" s="1"/>
      <c r="BWK54" s="1"/>
      <c r="BWL54" s="1"/>
      <c r="BWM54" s="1"/>
      <c r="BWN54" s="1"/>
      <c r="BWO54" s="1"/>
      <c r="BWP54" s="1"/>
      <c r="BWQ54" s="1"/>
      <c r="BWR54" s="1"/>
      <c r="BWS54" s="1"/>
      <c r="BWT54" s="1"/>
      <c r="BWU54" s="1"/>
      <c r="BWV54" s="1"/>
      <c r="BWW54" s="1"/>
      <c r="BWX54" s="1"/>
      <c r="BWY54" s="1"/>
      <c r="BWZ54" s="1"/>
      <c r="BXA54" s="1"/>
      <c r="BXB54" s="1"/>
      <c r="BXC54" s="1"/>
      <c r="BXD54" s="1"/>
      <c r="BXE54" s="1"/>
      <c r="BXF54" s="1"/>
      <c r="BXG54" s="1"/>
      <c r="BXH54" s="1"/>
      <c r="BXI54" s="1"/>
      <c r="BXJ54" s="1"/>
      <c r="BXK54" s="1"/>
      <c r="BXL54" s="1"/>
      <c r="BXM54" s="1"/>
      <c r="BXN54" s="1"/>
      <c r="BXO54" s="1"/>
      <c r="BXP54" s="1"/>
      <c r="BXQ54" s="1"/>
      <c r="BXR54" s="1"/>
      <c r="BXS54" s="1"/>
      <c r="BXT54" s="1"/>
      <c r="BXU54" s="1"/>
      <c r="BXV54" s="1"/>
      <c r="BXW54" s="1"/>
      <c r="BXX54" s="1"/>
      <c r="BXY54" s="1"/>
    </row>
    <row r="55" spans="1:2001" s="62" customFormat="1" ht="15.75" hidden="1" thickBot="1" x14ac:dyDescent="0.3">
      <c r="A55" s="62" t="s">
        <v>95</v>
      </c>
      <c r="B55" s="67">
        <f>B53*B54</f>
        <v>0</v>
      </c>
      <c r="C55" s="67">
        <f>C53*C54</f>
        <v>0</v>
      </c>
      <c r="D55" s="67">
        <f>D53*D54</f>
        <v>0</v>
      </c>
      <c r="E55" s="67">
        <f>E54</f>
        <v>0</v>
      </c>
      <c r="F55" s="67">
        <f>F54</f>
        <v>0</v>
      </c>
      <c r="G55" s="70"/>
      <c r="H55" s="65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  <c r="AMJ55" s="1"/>
      <c r="AMK55" s="1"/>
      <c r="AML55" s="1"/>
      <c r="AMM55" s="1"/>
      <c r="AMN55" s="1"/>
      <c r="AMO55" s="1"/>
      <c r="AMP55" s="1"/>
      <c r="AMQ55" s="1"/>
      <c r="AMR55" s="1"/>
      <c r="AMS55" s="1"/>
      <c r="AMT55" s="1"/>
      <c r="AMU55" s="1"/>
      <c r="AMV55" s="1"/>
      <c r="AMW55" s="1"/>
      <c r="AMX55" s="1"/>
      <c r="AMY55" s="1"/>
      <c r="AMZ55" s="1"/>
      <c r="ANA55" s="1"/>
      <c r="ANB55" s="1"/>
      <c r="ANC55" s="1"/>
      <c r="AND55" s="1"/>
      <c r="ANE55" s="1"/>
      <c r="ANF55" s="1"/>
      <c r="ANG55" s="1"/>
      <c r="ANH55" s="1"/>
      <c r="ANI55" s="1"/>
      <c r="ANJ55" s="1"/>
      <c r="ANK55" s="1"/>
      <c r="ANL55" s="1"/>
      <c r="ANM55" s="1"/>
      <c r="ANN55" s="1"/>
      <c r="ANO55" s="1"/>
      <c r="ANP55" s="1"/>
      <c r="ANQ55" s="1"/>
      <c r="ANR55" s="1"/>
      <c r="ANS55" s="1"/>
      <c r="ANT55" s="1"/>
      <c r="ANU55" s="1"/>
      <c r="ANV55" s="1"/>
      <c r="ANW55" s="1"/>
      <c r="ANX55" s="1"/>
      <c r="ANY55" s="1"/>
      <c r="ANZ55" s="1"/>
      <c r="AOA55" s="1"/>
      <c r="AOB55" s="1"/>
      <c r="AOC55" s="1"/>
      <c r="AOD55" s="1"/>
      <c r="AOE55" s="1"/>
      <c r="AOF55" s="1"/>
      <c r="AOG55" s="1"/>
      <c r="AOH55" s="1"/>
      <c r="AOI55" s="1"/>
      <c r="AOJ55" s="1"/>
      <c r="AOK55" s="1"/>
      <c r="AOL55" s="1"/>
      <c r="AOM55" s="1"/>
      <c r="AON55" s="1"/>
      <c r="AOO55" s="1"/>
      <c r="AOP55" s="1"/>
      <c r="AOQ55" s="1"/>
      <c r="AOR55" s="1"/>
      <c r="AOS55" s="1"/>
      <c r="AOT55" s="1"/>
      <c r="AOU55" s="1"/>
      <c r="AOV55" s="1"/>
      <c r="AOW55" s="1"/>
      <c r="AOX55" s="1"/>
      <c r="AOY55" s="1"/>
      <c r="AOZ55" s="1"/>
      <c r="APA55" s="1"/>
      <c r="APB55" s="1"/>
      <c r="APC55" s="1"/>
      <c r="APD55" s="1"/>
      <c r="APE55" s="1"/>
      <c r="APF55" s="1"/>
      <c r="APG55" s="1"/>
      <c r="APH55" s="1"/>
      <c r="API55" s="1"/>
      <c r="APJ55" s="1"/>
      <c r="APK55" s="1"/>
      <c r="APL55" s="1"/>
      <c r="APM55" s="1"/>
      <c r="APN55" s="1"/>
      <c r="APO55" s="1"/>
      <c r="APP55" s="1"/>
      <c r="APQ55" s="1"/>
      <c r="APR55" s="1"/>
      <c r="APS55" s="1"/>
      <c r="APT55" s="1"/>
      <c r="APU55" s="1"/>
      <c r="APV55" s="1"/>
      <c r="APW55" s="1"/>
      <c r="APX55" s="1"/>
      <c r="APY55" s="1"/>
      <c r="APZ55" s="1"/>
      <c r="AQA55" s="1"/>
      <c r="AQB55" s="1"/>
      <c r="AQC55" s="1"/>
      <c r="AQD55" s="1"/>
      <c r="AQE55" s="1"/>
      <c r="AQF55" s="1"/>
      <c r="AQG55" s="1"/>
      <c r="AQH55" s="1"/>
      <c r="AQI55" s="1"/>
      <c r="AQJ55" s="1"/>
      <c r="AQK55" s="1"/>
      <c r="AQL55" s="1"/>
      <c r="AQM55" s="1"/>
      <c r="AQN55" s="1"/>
      <c r="AQO55" s="1"/>
      <c r="AQP55" s="1"/>
      <c r="AQQ55" s="1"/>
      <c r="AQR55" s="1"/>
      <c r="AQS55" s="1"/>
      <c r="AQT55" s="1"/>
      <c r="AQU55" s="1"/>
      <c r="AQV55" s="1"/>
      <c r="AQW55" s="1"/>
      <c r="AQX55" s="1"/>
      <c r="AQY55" s="1"/>
      <c r="AQZ55" s="1"/>
      <c r="ARA55" s="1"/>
      <c r="ARB55" s="1"/>
      <c r="ARC55" s="1"/>
      <c r="ARD55" s="1"/>
      <c r="ARE55" s="1"/>
      <c r="ARF55" s="1"/>
      <c r="ARG55" s="1"/>
      <c r="ARH55" s="1"/>
      <c r="ARI55" s="1"/>
      <c r="ARJ55" s="1"/>
      <c r="ARK55" s="1"/>
      <c r="ARL55" s="1"/>
      <c r="ARM55" s="1"/>
      <c r="ARN55" s="1"/>
      <c r="ARO55" s="1"/>
      <c r="ARP55" s="1"/>
      <c r="ARQ55" s="1"/>
      <c r="ARR55" s="1"/>
      <c r="ARS55" s="1"/>
      <c r="ART55" s="1"/>
      <c r="ARU55" s="1"/>
      <c r="ARV55" s="1"/>
      <c r="ARW55" s="1"/>
      <c r="ARX55" s="1"/>
      <c r="ARY55" s="1"/>
      <c r="ARZ55" s="1"/>
      <c r="ASA55" s="1"/>
      <c r="ASB55" s="1"/>
      <c r="ASC55" s="1"/>
      <c r="ASD55" s="1"/>
      <c r="ASE55" s="1"/>
      <c r="ASF55" s="1"/>
      <c r="ASG55" s="1"/>
      <c r="ASH55" s="1"/>
      <c r="ASI55" s="1"/>
      <c r="ASJ55" s="1"/>
      <c r="ASK55" s="1"/>
      <c r="ASL55" s="1"/>
      <c r="ASM55" s="1"/>
      <c r="ASN55" s="1"/>
      <c r="ASO55" s="1"/>
      <c r="ASP55" s="1"/>
      <c r="ASQ55" s="1"/>
      <c r="ASR55" s="1"/>
      <c r="ASS55" s="1"/>
      <c r="AST55" s="1"/>
      <c r="ASU55" s="1"/>
      <c r="ASV55" s="1"/>
      <c r="ASW55" s="1"/>
      <c r="ASX55" s="1"/>
      <c r="ASY55" s="1"/>
      <c r="ASZ55" s="1"/>
      <c r="ATA55" s="1"/>
      <c r="ATB55" s="1"/>
      <c r="ATC55" s="1"/>
      <c r="ATD55" s="1"/>
      <c r="ATE55" s="1"/>
      <c r="ATF55" s="1"/>
      <c r="ATG55" s="1"/>
      <c r="ATH55" s="1"/>
      <c r="ATI55" s="1"/>
      <c r="ATJ55" s="1"/>
      <c r="ATK55" s="1"/>
      <c r="ATL55" s="1"/>
      <c r="ATM55" s="1"/>
      <c r="ATN55" s="1"/>
      <c r="ATO55" s="1"/>
      <c r="ATP55" s="1"/>
      <c r="ATQ55" s="1"/>
      <c r="ATR55" s="1"/>
      <c r="ATS55" s="1"/>
      <c r="ATT55" s="1"/>
      <c r="ATU55" s="1"/>
      <c r="ATV55" s="1"/>
      <c r="ATW55" s="1"/>
      <c r="ATX55" s="1"/>
      <c r="ATY55" s="1"/>
      <c r="ATZ55" s="1"/>
      <c r="AUA55" s="1"/>
      <c r="AUB55" s="1"/>
      <c r="AUC55" s="1"/>
      <c r="AUD55" s="1"/>
      <c r="AUE55" s="1"/>
      <c r="AUF55" s="1"/>
      <c r="AUG55" s="1"/>
      <c r="AUH55" s="1"/>
      <c r="AUI55" s="1"/>
      <c r="AUJ55" s="1"/>
      <c r="AUK55" s="1"/>
      <c r="AUL55" s="1"/>
      <c r="AUM55" s="1"/>
      <c r="AUN55" s="1"/>
      <c r="AUO55" s="1"/>
      <c r="AUP55" s="1"/>
      <c r="AUQ55" s="1"/>
      <c r="AUR55" s="1"/>
      <c r="AUS55" s="1"/>
      <c r="AUT55" s="1"/>
      <c r="AUU55" s="1"/>
      <c r="AUV55" s="1"/>
      <c r="AUW55" s="1"/>
      <c r="AUX55" s="1"/>
      <c r="AUY55" s="1"/>
      <c r="AUZ55" s="1"/>
      <c r="AVA55" s="1"/>
      <c r="AVB55" s="1"/>
      <c r="AVC55" s="1"/>
      <c r="AVD55" s="1"/>
      <c r="AVE55" s="1"/>
      <c r="AVF55" s="1"/>
      <c r="AVG55" s="1"/>
      <c r="AVH55" s="1"/>
      <c r="AVI55" s="1"/>
      <c r="AVJ55" s="1"/>
      <c r="AVK55" s="1"/>
      <c r="AVL55" s="1"/>
      <c r="AVM55" s="1"/>
      <c r="AVN55" s="1"/>
      <c r="AVO55" s="1"/>
      <c r="AVP55" s="1"/>
      <c r="AVQ55" s="1"/>
      <c r="AVR55" s="1"/>
      <c r="AVS55" s="1"/>
      <c r="AVT55" s="1"/>
      <c r="AVU55" s="1"/>
      <c r="AVV55" s="1"/>
      <c r="AVW55" s="1"/>
      <c r="AVX55" s="1"/>
      <c r="AVY55" s="1"/>
      <c r="AVZ55" s="1"/>
      <c r="AWA55" s="1"/>
      <c r="AWB55" s="1"/>
      <c r="AWC55" s="1"/>
      <c r="AWD55" s="1"/>
      <c r="AWE55" s="1"/>
      <c r="AWF55" s="1"/>
      <c r="AWG55" s="1"/>
      <c r="AWH55" s="1"/>
      <c r="AWI55" s="1"/>
      <c r="AWJ55" s="1"/>
      <c r="AWK55" s="1"/>
      <c r="AWL55" s="1"/>
      <c r="AWM55" s="1"/>
      <c r="AWN55" s="1"/>
      <c r="AWO55" s="1"/>
      <c r="AWP55" s="1"/>
      <c r="AWQ55" s="1"/>
      <c r="AWR55" s="1"/>
      <c r="AWS55" s="1"/>
      <c r="AWT55" s="1"/>
      <c r="AWU55" s="1"/>
      <c r="AWV55" s="1"/>
      <c r="AWW55" s="1"/>
      <c r="AWX55" s="1"/>
      <c r="AWY55" s="1"/>
      <c r="AWZ55" s="1"/>
      <c r="AXA55" s="1"/>
      <c r="AXB55" s="1"/>
      <c r="AXC55" s="1"/>
      <c r="AXD55" s="1"/>
      <c r="AXE55" s="1"/>
      <c r="AXF55" s="1"/>
      <c r="AXG55" s="1"/>
      <c r="AXH55" s="1"/>
      <c r="AXI55" s="1"/>
      <c r="AXJ55" s="1"/>
      <c r="AXK55" s="1"/>
      <c r="AXL55" s="1"/>
      <c r="AXM55" s="1"/>
      <c r="AXN55" s="1"/>
      <c r="AXO55" s="1"/>
      <c r="AXP55" s="1"/>
      <c r="AXQ55" s="1"/>
      <c r="AXR55" s="1"/>
      <c r="AXS55" s="1"/>
      <c r="AXT55" s="1"/>
      <c r="AXU55" s="1"/>
      <c r="AXV55" s="1"/>
      <c r="AXW55" s="1"/>
      <c r="AXX55" s="1"/>
      <c r="AXY55" s="1"/>
      <c r="AXZ55" s="1"/>
      <c r="AYA55" s="1"/>
      <c r="AYB55" s="1"/>
      <c r="AYC55" s="1"/>
      <c r="AYD55" s="1"/>
      <c r="AYE55" s="1"/>
      <c r="AYF55" s="1"/>
      <c r="AYG55" s="1"/>
      <c r="AYH55" s="1"/>
      <c r="AYI55" s="1"/>
      <c r="AYJ55" s="1"/>
      <c r="AYK55" s="1"/>
      <c r="AYL55" s="1"/>
      <c r="AYM55" s="1"/>
      <c r="AYN55" s="1"/>
      <c r="AYO55" s="1"/>
      <c r="AYP55" s="1"/>
      <c r="AYQ55" s="1"/>
      <c r="AYR55" s="1"/>
      <c r="AYS55" s="1"/>
      <c r="AYT55" s="1"/>
      <c r="AYU55" s="1"/>
      <c r="AYV55" s="1"/>
      <c r="AYW55" s="1"/>
      <c r="AYX55" s="1"/>
      <c r="AYY55" s="1"/>
      <c r="AYZ55" s="1"/>
      <c r="AZA55" s="1"/>
      <c r="AZB55" s="1"/>
      <c r="AZC55" s="1"/>
      <c r="AZD55" s="1"/>
      <c r="AZE55" s="1"/>
      <c r="AZF55" s="1"/>
      <c r="AZG55" s="1"/>
      <c r="AZH55" s="1"/>
      <c r="AZI55" s="1"/>
      <c r="AZJ55" s="1"/>
      <c r="AZK55" s="1"/>
      <c r="AZL55" s="1"/>
      <c r="AZM55" s="1"/>
      <c r="AZN55" s="1"/>
      <c r="AZO55" s="1"/>
      <c r="AZP55" s="1"/>
      <c r="AZQ55" s="1"/>
      <c r="AZR55" s="1"/>
      <c r="AZS55" s="1"/>
      <c r="AZT55" s="1"/>
      <c r="AZU55" s="1"/>
      <c r="AZV55" s="1"/>
      <c r="AZW55" s="1"/>
      <c r="AZX55" s="1"/>
      <c r="AZY55" s="1"/>
      <c r="AZZ55" s="1"/>
      <c r="BAA55" s="1"/>
      <c r="BAB55" s="1"/>
      <c r="BAC55" s="1"/>
      <c r="BAD55" s="1"/>
      <c r="BAE55" s="1"/>
      <c r="BAF55" s="1"/>
      <c r="BAG55" s="1"/>
      <c r="BAH55" s="1"/>
      <c r="BAI55" s="1"/>
      <c r="BAJ55" s="1"/>
      <c r="BAK55" s="1"/>
      <c r="BAL55" s="1"/>
      <c r="BAM55" s="1"/>
      <c r="BAN55" s="1"/>
      <c r="BAO55" s="1"/>
      <c r="BAP55" s="1"/>
      <c r="BAQ55" s="1"/>
      <c r="BAR55" s="1"/>
      <c r="BAS55" s="1"/>
      <c r="BAT55" s="1"/>
      <c r="BAU55" s="1"/>
      <c r="BAV55" s="1"/>
      <c r="BAW55" s="1"/>
      <c r="BAX55" s="1"/>
      <c r="BAY55" s="1"/>
      <c r="BAZ55" s="1"/>
      <c r="BBA55" s="1"/>
      <c r="BBB55" s="1"/>
      <c r="BBC55" s="1"/>
      <c r="BBD55" s="1"/>
      <c r="BBE55" s="1"/>
      <c r="BBF55" s="1"/>
      <c r="BBG55" s="1"/>
      <c r="BBH55" s="1"/>
      <c r="BBI55" s="1"/>
      <c r="BBJ55" s="1"/>
      <c r="BBK55" s="1"/>
      <c r="BBL55" s="1"/>
      <c r="BBM55" s="1"/>
      <c r="BBN55" s="1"/>
      <c r="BBO55" s="1"/>
      <c r="BBP55" s="1"/>
      <c r="BBQ55" s="1"/>
      <c r="BBR55" s="1"/>
      <c r="BBS55" s="1"/>
      <c r="BBT55" s="1"/>
      <c r="BBU55" s="1"/>
      <c r="BBV55" s="1"/>
      <c r="BBW55" s="1"/>
      <c r="BBX55" s="1"/>
      <c r="BBY55" s="1"/>
      <c r="BBZ55" s="1"/>
      <c r="BCA55" s="1"/>
      <c r="BCB55" s="1"/>
      <c r="BCC55" s="1"/>
      <c r="BCD55" s="1"/>
      <c r="BCE55" s="1"/>
      <c r="BCF55" s="1"/>
      <c r="BCG55" s="1"/>
      <c r="BCH55" s="1"/>
      <c r="BCI55" s="1"/>
      <c r="BCJ55" s="1"/>
      <c r="BCK55" s="1"/>
      <c r="BCL55" s="1"/>
      <c r="BCM55" s="1"/>
      <c r="BCN55" s="1"/>
      <c r="BCO55" s="1"/>
      <c r="BCP55" s="1"/>
      <c r="BCQ55" s="1"/>
      <c r="BCR55" s="1"/>
      <c r="BCS55" s="1"/>
      <c r="BCT55" s="1"/>
      <c r="BCU55" s="1"/>
      <c r="BCV55" s="1"/>
      <c r="BCW55" s="1"/>
      <c r="BCX55" s="1"/>
      <c r="BCY55" s="1"/>
      <c r="BCZ55" s="1"/>
      <c r="BDA55" s="1"/>
      <c r="BDB55" s="1"/>
      <c r="BDC55" s="1"/>
      <c r="BDD55" s="1"/>
      <c r="BDE55" s="1"/>
      <c r="BDF55" s="1"/>
      <c r="BDG55" s="1"/>
      <c r="BDH55" s="1"/>
      <c r="BDI55" s="1"/>
      <c r="BDJ55" s="1"/>
      <c r="BDK55" s="1"/>
      <c r="BDL55" s="1"/>
      <c r="BDM55" s="1"/>
      <c r="BDN55" s="1"/>
      <c r="BDO55" s="1"/>
      <c r="BDP55" s="1"/>
      <c r="BDQ55" s="1"/>
      <c r="BDR55" s="1"/>
      <c r="BDS55" s="1"/>
      <c r="BDT55" s="1"/>
      <c r="BDU55" s="1"/>
      <c r="BDV55" s="1"/>
      <c r="BDW55" s="1"/>
      <c r="BDX55" s="1"/>
      <c r="BDY55" s="1"/>
      <c r="BDZ55" s="1"/>
      <c r="BEA55" s="1"/>
      <c r="BEB55" s="1"/>
      <c r="BEC55" s="1"/>
      <c r="BED55" s="1"/>
      <c r="BEE55" s="1"/>
      <c r="BEF55" s="1"/>
      <c r="BEG55" s="1"/>
      <c r="BEH55" s="1"/>
      <c r="BEI55" s="1"/>
      <c r="BEJ55" s="1"/>
      <c r="BEK55" s="1"/>
      <c r="BEL55" s="1"/>
      <c r="BEM55" s="1"/>
      <c r="BEN55" s="1"/>
      <c r="BEO55" s="1"/>
      <c r="BEP55" s="1"/>
      <c r="BEQ55" s="1"/>
      <c r="BER55" s="1"/>
      <c r="BES55" s="1"/>
      <c r="BET55" s="1"/>
      <c r="BEU55" s="1"/>
      <c r="BEV55" s="1"/>
      <c r="BEW55" s="1"/>
      <c r="BEX55" s="1"/>
      <c r="BEY55" s="1"/>
      <c r="BEZ55" s="1"/>
      <c r="BFA55" s="1"/>
      <c r="BFB55" s="1"/>
      <c r="BFC55" s="1"/>
      <c r="BFD55" s="1"/>
      <c r="BFE55" s="1"/>
      <c r="BFF55" s="1"/>
      <c r="BFG55" s="1"/>
      <c r="BFH55" s="1"/>
      <c r="BFI55" s="1"/>
      <c r="BFJ55" s="1"/>
      <c r="BFK55" s="1"/>
      <c r="BFL55" s="1"/>
      <c r="BFM55" s="1"/>
      <c r="BFN55" s="1"/>
      <c r="BFO55" s="1"/>
      <c r="BFP55" s="1"/>
      <c r="BFQ55" s="1"/>
      <c r="BFR55" s="1"/>
      <c r="BFS55" s="1"/>
      <c r="BFT55" s="1"/>
      <c r="BFU55" s="1"/>
      <c r="BFV55" s="1"/>
      <c r="BFW55" s="1"/>
      <c r="BFX55" s="1"/>
      <c r="BFY55" s="1"/>
      <c r="BFZ55" s="1"/>
      <c r="BGA55" s="1"/>
      <c r="BGB55" s="1"/>
      <c r="BGC55" s="1"/>
      <c r="BGD55" s="1"/>
      <c r="BGE55" s="1"/>
      <c r="BGF55" s="1"/>
      <c r="BGG55" s="1"/>
      <c r="BGH55" s="1"/>
      <c r="BGI55" s="1"/>
      <c r="BGJ55" s="1"/>
      <c r="BGK55" s="1"/>
      <c r="BGL55" s="1"/>
      <c r="BGM55" s="1"/>
      <c r="BGN55" s="1"/>
      <c r="BGO55" s="1"/>
      <c r="BGP55" s="1"/>
      <c r="BGQ55" s="1"/>
      <c r="BGR55" s="1"/>
      <c r="BGS55" s="1"/>
      <c r="BGT55" s="1"/>
      <c r="BGU55" s="1"/>
      <c r="BGV55" s="1"/>
      <c r="BGW55" s="1"/>
      <c r="BGX55" s="1"/>
      <c r="BGY55" s="1"/>
      <c r="BGZ55" s="1"/>
      <c r="BHA55" s="1"/>
      <c r="BHB55" s="1"/>
      <c r="BHC55" s="1"/>
      <c r="BHD55" s="1"/>
      <c r="BHE55" s="1"/>
      <c r="BHF55" s="1"/>
      <c r="BHG55" s="1"/>
      <c r="BHH55" s="1"/>
      <c r="BHI55" s="1"/>
      <c r="BHJ55" s="1"/>
      <c r="BHK55" s="1"/>
      <c r="BHL55" s="1"/>
      <c r="BHM55" s="1"/>
      <c r="BHN55" s="1"/>
      <c r="BHO55" s="1"/>
      <c r="BHP55" s="1"/>
      <c r="BHQ55" s="1"/>
      <c r="BHR55" s="1"/>
      <c r="BHS55" s="1"/>
      <c r="BHT55" s="1"/>
      <c r="BHU55" s="1"/>
      <c r="BHV55" s="1"/>
      <c r="BHW55" s="1"/>
      <c r="BHX55" s="1"/>
      <c r="BHY55" s="1"/>
      <c r="BHZ55" s="1"/>
      <c r="BIA55" s="1"/>
      <c r="BIB55" s="1"/>
      <c r="BIC55" s="1"/>
      <c r="BID55" s="1"/>
      <c r="BIE55" s="1"/>
      <c r="BIF55" s="1"/>
      <c r="BIG55" s="1"/>
      <c r="BIH55" s="1"/>
      <c r="BII55" s="1"/>
      <c r="BIJ55" s="1"/>
      <c r="BIK55" s="1"/>
      <c r="BIL55" s="1"/>
      <c r="BIM55" s="1"/>
      <c r="BIN55" s="1"/>
      <c r="BIO55" s="1"/>
      <c r="BIP55" s="1"/>
      <c r="BIQ55" s="1"/>
      <c r="BIR55" s="1"/>
      <c r="BIS55" s="1"/>
      <c r="BIT55" s="1"/>
      <c r="BIU55" s="1"/>
      <c r="BIV55" s="1"/>
      <c r="BIW55" s="1"/>
      <c r="BIX55" s="1"/>
      <c r="BIY55" s="1"/>
      <c r="BIZ55" s="1"/>
      <c r="BJA55" s="1"/>
      <c r="BJB55" s="1"/>
      <c r="BJC55" s="1"/>
      <c r="BJD55" s="1"/>
      <c r="BJE55" s="1"/>
      <c r="BJF55" s="1"/>
      <c r="BJG55" s="1"/>
      <c r="BJH55" s="1"/>
      <c r="BJI55" s="1"/>
      <c r="BJJ55" s="1"/>
      <c r="BJK55" s="1"/>
      <c r="BJL55" s="1"/>
      <c r="BJM55" s="1"/>
      <c r="BJN55" s="1"/>
      <c r="BJO55" s="1"/>
      <c r="BJP55" s="1"/>
      <c r="BJQ55" s="1"/>
      <c r="BJR55" s="1"/>
      <c r="BJS55" s="1"/>
      <c r="BJT55" s="1"/>
      <c r="BJU55" s="1"/>
      <c r="BJV55" s="1"/>
      <c r="BJW55" s="1"/>
      <c r="BJX55" s="1"/>
      <c r="BJY55" s="1"/>
      <c r="BJZ55" s="1"/>
      <c r="BKA55" s="1"/>
      <c r="BKB55" s="1"/>
      <c r="BKC55" s="1"/>
      <c r="BKD55" s="1"/>
      <c r="BKE55" s="1"/>
      <c r="BKF55" s="1"/>
      <c r="BKG55" s="1"/>
      <c r="BKH55" s="1"/>
      <c r="BKI55" s="1"/>
      <c r="BKJ55" s="1"/>
      <c r="BKK55" s="1"/>
      <c r="BKL55" s="1"/>
      <c r="BKM55" s="1"/>
      <c r="BKN55" s="1"/>
      <c r="BKO55" s="1"/>
      <c r="BKP55" s="1"/>
      <c r="BKQ55" s="1"/>
      <c r="BKR55" s="1"/>
      <c r="BKS55" s="1"/>
      <c r="BKT55" s="1"/>
      <c r="BKU55" s="1"/>
      <c r="BKV55" s="1"/>
      <c r="BKW55" s="1"/>
      <c r="BKX55" s="1"/>
      <c r="BKY55" s="1"/>
      <c r="BKZ55" s="1"/>
      <c r="BLA55" s="1"/>
      <c r="BLB55" s="1"/>
      <c r="BLC55" s="1"/>
      <c r="BLD55" s="1"/>
      <c r="BLE55" s="1"/>
      <c r="BLF55" s="1"/>
      <c r="BLG55" s="1"/>
      <c r="BLH55" s="1"/>
      <c r="BLI55" s="1"/>
      <c r="BLJ55" s="1"/>
      <c r="BLK55" s="1"/>
      <c r="BLL55" s="1"/>
      <c r="BLM55" s="1"/>
      <c r="BLN55" s="1"/>
      <c r="BLO55" s="1"/>
      <c r="BLP55" s="1"/>
      <c r="BLQ55" s="1"/>
      <c r="BLR55" s="1"/>
      <c r="BLS55" s="1"/>
      <c r="BLT55" s="1"/>
      <c r="BLU55" s="1"/>
      <c r="BLV55" s="1"/>
      <c r="BLW55" s="1"/>
      <c r="BLX55" s="1"/>
      <c r="BLY55" s="1"/>
      <c r="BLZ55" s="1"/>
      <c r="BMA55" s="1"/>
      <c r="BMB55" s="1"/>
      <c r="BMC55" s="1"/>
      <c r="BMD55" s="1"/>
      <c r="BME55" s="1"/>
      <c r="BMF55" s="1"/>
      <c r="BMG55" s="1"/>
      <c r="BMH55" s="1"/>
      <c r="BMI55" s="1"/>
      <c r="BMJ55" s="1"/>
      <c r="BMK55" s="1"/>
      <c r="BML55" s="1"/>
      <c r="BMM55" s="1"/>
      <c r="BMN55" s="1"/>
      <c r="BMO55" s="1"/>
      <c r="BMP55" s="1"/>
      <c r="BMQ55" s="1"/>
      <c r="BMR55" s="1"/>
      <c r="BMS55" s="1"/>
      <c r="BMT55" s="1"/>
      <c r="BMU55" s="1"/>
      <c r="BMV55" s="1"/>
      <c r="BMW55" s="1"/>
      <c r="BMX55" s="1"/>
      <c r="BMY55" s="1"/>
      <c r="BMZ55" s="1"/>
      <c r="BNA55" s="1"/>
      <c r="BNB55" s="1"/>
      <c r="BNC55" s="1"/>
      <c r="BND55" s="1"/>
      <c r="BNE55" s="1"/>
      <c r="BNF55" s="1"/>
      <c r="BNG55" s="1"/>
      <c r="BNH55" s="1"/>
      <c r="BNI55" s="1"/>
      <c r="BNJ55" s="1"/>
      <c r="BNK55" s="1"/>
      <c r="BNL55" s="1"/>
      <c r="BNM55" s="1"/>
      <c r="BNN55" s="1"/>
      <c r="BNO55" s="1"/>
      <c r="BNP55" s="1"/>
      <c r="BNQ55" s="1"/>
      <c r="BNR55" s="1"/>
      <c r="BNS55" s="1"/>
      <c r="BNT55" s="1"/>
      <c r="BNU55" s="1"/>
      <c r="BNV55" s="1"/>
      <c r="BNW55" s="1"/>
      <c r="BNX55" s="1"/>
      <c r="BNY55" s="1"/>
      <c r="BNZ55" s="1"/>
      <c r="BOA55" s="1"/>
      <c r="BOB55" s="1"/>
      <c r="BOC55" s="1"/>
      <c r="BOD55" s="1"/>
      <c r="BOE55" s="1"/>
      <c r="BOF55" s="1"/>
      <c r="BOG55" s="1"/>
      <c r="BOH55" s="1"/>
      <c r="BOI55" s="1"/>
      <c r="BOJ55" s="1"/>
      <c r="BOK55" s="1"/>
      <c r="BOL55" s="1"/>
      <c r="BOM55" s="1"/>
      <c r="BON55" s="1"/>
      <c r="BOO55" s="1"/>
      <c r="BOP55" s="1"/>
      <c r="BOQ55" s="1"/>
      <c r="BOR55" s="1"/>
      <c r="BOS55" s="1"/>
      <c r="BOT55" s="1"/>
      <c r="BOU55" s="1"/>
      <c r="BOV55" s="1"/>
      <c r="BOW55" s="1"/>
      <c r="BOX55" s="1"/>
      <c r="BOY55" s="1"/>
      <c r="BOZ55" s="1"/>
      <c r="BPA55" s="1"/>
      <c r="BPB55" s="1"/>
      <c r="BPC55" s="1"/>
      <c r="BPD55" s="1"/>
      <c r="BPE55" s="1"/>
      <c r="BPF55" s="1"/>
      <c r="BPG55" s="1"/>
      <c r="BPH55" s="1"/>
      <c r="BPI55" s="1"/>
      <c r="BPJ55" s="1"/>
      <c r="BPK55" s="1"/>
      <c r="BPL55" s="1"/>
      <c r="BPM55" s="1"/>
      <c r="BPN55" s="1"/>
      <c r="BPO55" s="1"/>
      <c r="BPP55" s="1"/>
      <c r="BPQ55" s="1"/>
      <c r="BPR55" s="1"/>
      <c r="BPS55" s="1"/>
      <c r="BPT55" s="1"/>
      <c r="BPU55" s="1"/>
      <c r="BPV55" s="1"/>
      <c r="BPW55" s="1"/>
      <c r="BPX55" s="1"/>
      <c r="BPY55" s="1"/>
      <c r="BPZ55" s="1"/>
      <c r="BQA55" s="1"/>
      <c r="BQB55" s="1"/>
      <c r="BQC55" s="1"/>
      <c r="BQD55" s="1"/>
      <c r="BQE55" s="1"/>
      <c r="BQF55" s="1"/>
      <c r="BQG55" s="1"/>
      <c r="BQH55" s="1"/>
      <c r="BQI55" s="1"/>
      <c r="BQJ55" s="1"/>
      <c r="BQK55" s="1"/>
      <c r="BQL55" s="1"/>
      <c r="BQM55" s="1"/>
      <c r="BQN55" s="1"/>
      <c r="BQO55" s="1"/>
      <c r="BQP55" s="1"/>
      <c r="BQQ55" s="1"/>
      <c r="BQR55" s="1"/>
      <c r="BQS55" s="1"/>
      <c r="BQT55" s="1"/>
      <c r="BQU55" s="1"/>
      <c r="BQV55" s="1"/>
      <c r="BQW55" s="1"/>
      <c r="BQX55" s="1"/>
      <c r="BQY55" s="1"/>
      <c r="BQZ55" s="1"/>
      <c r="BRA55" s="1"/>
      <c r="BRB55" s="1"/>
      <c r="BRC55" s="1"/>
      <c r="BRD55" s="1"/>
      <c r="BRE55" s="1"/>
      <c r="BRF55" s="1"/>
      <c r="BRG55" s="1"/>
      <c r="BRH55" s="1"/>
      <c r="BRI55" s="1"/>
      <c r="BRJ55" s="1"/>
      <c r="BRK55" s="1"/>
      <c r="BRL55" s="1"/>
      <c r="BRM55" s="1"/>
      <c r="BRN55" s="1"/>
      <c r="BRO55" s="1"/>
      <c r="BRP55" s="1"/>
      <c r="BRQ55" s="1"/>
      <c r="BRR55" s="1"/>
      <c r="BRS55" s="1"/>
      <c r="BRT55" s="1"/>
      <c r="BRU55" s="1"/>
      <c r="BRV55" s="1"/>
      <c r="BRW55" s="1"/>
      <c r="BRX55" s="1"/>
      <c r="BRY55" s="1"/>
      <c r="BRZ55" s="1"/>
      <c r="BSA55" s="1"/>
      <c r="BSB55" s="1"/>
      <c r="BSC55" s="1"/>
      <c r="BSD55" s="1"/>
      <c r="BSE55" s="1"/>
      <c r="BSF55" s="1"/>
      <c r="BSG55" s="1"/>
      <c r="BSH55" s="1"/>
      <c r="BSI55" s="1"/>
      <c r="BSJ55" s="1"/>
      <c r="BSK55" s="1"/>
      <c r="BSL55" s="1"/>
      <c r="BSM55" s="1"/>
      <c r="BSN55" s="1"/>
      <c r="BSO55" s="1"/>
      <c r="BSP55" s="1"/>
      <c r="BSQ55" s="1"/>
      <c r="BSR55" s="1"/>
      <c r="BSS55" s="1"/>
      <c r="BST55" s="1"/>
      <c r="BSU55" s="1"/>
      <c r="BSV55" s="1"/>
      <c r="BSW55" s="1"/>
      <c r="BSX55" s="1"/>
      <c r="BSY55" s="1"/>
      <c r="BSZ55" s="1"/>
      <c r="BTA55" s="1"/>
      <c r="BTB55" s="1"/>
      <c r="BTC55" s="1"/>
      <c r="BTD55" s="1"/>
      <c r="BTE55" s="1"/>
      <c r="BTF55" s="1"/>
      <c r="BTG55" s="1"/>
      <c r="BTH55" s="1"/>
      <c r="BTI55" s="1"/>
      <c r="BTJ55" s="1"/>
      <c r="BTK55" s="1"/>
      <c r="BTL55" s="1"/>
      <c r="BTM55" s="1"/>
      <c r="BTN55" s="1"/>
      <c r="BTO55" s="1"/>
      <c r="BTP55" s="1"/>
      <c r="BTQ55" s="1"/>
      <c r="BTR55" s="1"/>
      <c r="BTS55" s="1"/>
      <c r="BTT55" s="1"/>
      <c r="BTU55" s="1"/>
      <c r="BTV55" s="1"/>
      <c r="BTW55" s="1"/>
      <c r="BTX55" s="1"/>
      <c r="BTY55" s="1"/>
      <c r="BTZ55" s="1"/>
      <c r="BUA55" s="1"/>
      <c r="BUB55" s="1"/>
      <c r="BUC55" s="1"/>
      <c r="BUD55" s="1"/>
      <c r="BUE55" s="1"/>
      <c r="BUF55" s="1"/>
      <c r="BUG55" s="1"/>
      <c r="BUH55" s="1"/>
      <c r="BUI55" s="1"/>
      <c r="BUJ55" s="1"/>
      <c r="BUK55" s="1"/>
      <c r="BUL55" s="1"/>
      <c r="BUM55" s="1"/>
      <c r="BUN55" s="1"/>
      <c r="BUO55" s="1"/>
      <c r="BUP55" s="1"/>
      <c r="BUQ55" s="1"/>
      <c r="BUR55" s="1"/>
      <c r="BUS55" s="1"/>
      <c r="BUT55" s="1"/>
      <c r="BUU55" s="1"/>
      <c r="BUV55" s="1"/>
      <c r="BUW55" s="1"/>
      <c r="BUX55" s="1"/>
      <c r="BUY55" s="1"/>
      <c r="BUZ55" s="1"/>
      <c r="BVA55" s="1"/>
      <c r="BVB55" s="1"/>
      <c r="BVC55" s="1"/>
      <c r="BVD55" s="1"/>
      <c r="BVE55" s="1"/>
      <c r="BVF55" s="1"/>
      <c r="BVG55" s="1"/>
      <c r="BVH55" s="1"/>
      <c r="BVI55" s="1"/>
      <c r="BVJ55" s="1"/>
      <c r="BVK55" s="1"/>
      <c r="BVL55" s="1"/>
      <c r="BVM55" s="1"/>
      <c r="BVN55" s="1"/>
      <c r="BVO55" s="1"/>
      <c r="BVP55" s="1"/>
      <c r="BVQ55" s="1"/>
      <c r="BVR55" s="1"/>
      <c r="BVS55" s="1"/>
      <c r="BVT55" s="1"/>
      <c r="BVU55" s="1"/>
      <c r="BVV55" s="1"/>
      <c r="BVW55" s="1"/>
      <c r="BVX55" s="1"/>
      <c r="BVY55" s="1"/>
      <c r="BVZ55" s="1"/>
      <c r="BWA55" s="1"/>
      <c r="BWB55" s="1"/>
      <c r="BWC55" s="1"/>
      <c r="BWD55" s="1"/>
      <c r="BWE55" s="1"/>
      <c r="BWF55" s="1"/>
      <c r="BWG55" s="1"/>
      <c r="BWH55" s="1"/>
      <c r="BWI55" s="1"/>
      <c r="BWJ55" s="1"/>
      <c r="BWK55" s="1"/>
      <c r="BWL55" s="1"/>
      <c r="BWM55" s="1"/>
      <c r="BWN55" s="1"/>
      <c r="BWO55" s="1"/>
      <c r="BWP55" s="1"/>
      <c r="BWQ55" s="1"/>
      <c r="BWR55" s="1"/>
      <c r="BWS55" s="1"/>
      <c r="BWT55" s="1"/>
      <c r="BWU55" s="1"/>
      <c r="BWV55" s="1"/>
      <c r="BWW55" s="1"/>
      <c r="BWX55" s="1"/>
      <c r="BWY55" s="1"/>
      <c r="BWZ55" s="1"/>
      <c r="BXA55" s="1"/>
      <c r="BXB55" s="1"/>
      <c r="BXC55" s="1"/>
      <c r="BXD55" s="1"/>
      <c r="BXE55" s="1"/>
      <c r="BXF55" s="1"/>
      <c r="BXG55" s="1"/>
      <c r="BXH55" s="1"/>
      <c r="BXI55" s="1"/>
      <c r="BXJ55" s="1"/>
      <c r="BXK55" s="1"/>
      <c r="BXL55" s="1"/>
      <c r="BXM55" s="1"/>
      <c r="BXN55" s="1"/>
      <c r="BXO55" s="1"/>
      <c r="BXP55" s="1"/>
      <c r="BXQ55" s="1"/>
      <c r="BXR55" s="1"/>
      <c r="BXS55" s="1"/>
      <c r="BXT55" s="1"/>
      <c r="BXU55" s="1"/>
      <c r="BXV55" s="1"/>
      <c r="BXW55" s="1"/>
      <c r="BXX55" s="1"/>
      <c r="BXY55" s="1"/>
    </row>
    <row r="56" spans="1:2001" s="62" customFormat="1" ht="15.75" thickBot="1" x14ac:dyDescent="0.3">
      <c r="A56" s="62" t="s">
        <v>140</v>
      </c>
      <c r="B56" s="28" t="s">
        <v>32</v>
      </c>
      <c r="C56" s="28" t="s">
        <v>32</v>
      </c>
      <c r="D56" s="28" t="s">
        <v>107</v>
      </c>
      <c r="E56" s="28" t="s">
        <v>32</v>
      </c>
      <c r="F56" s="28" t="s">
        <v>32</v>
      </c>
      <c r="G56" s="71" t="s">
        <v>113</v>
      </c>
      <c r="H56" s="79">
        <f>H58</f>
        <v>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  <c r="AMI56" s="1"/>
      <c r="AMJ56" s="1"/>
      <c r="AMK56" s="1"/>
      <c r="AML56" s="1"/>
      <c r="AMM56" s="1"/>
      <c r="AMN56" s="1"/>
      <c r="AMO56" s="1"/>
      <c r="AMP56" s="1"/>
      <c r="AMQ56" s="1"/>
      <c r="AMR56" s="1"/>
      <c r="AMS56" s="1"/>
      <c r="AMT56" s="1"/>
      <c r="AMU56" s="1"/>
      <c r="AMV56" s="1"/>
      <c r="AMW56" s="1"/>
      <c r="AMX56" s="1"/>
      <c r="AMY56" s="1"/>
      <c r="AMZ56" s="1"/>
      <c r="ANA56" s="1"/>
      <c r="ANB56" s="1"/>
      <c r="ANC56" s="1"/>
      <c r="AND56" s="1"/>
      <c r="ANE56" s="1"/>
      <c r="ANF56" s="1"/>
      <c r="ANG56" s="1"/>
      <c r="ANH56" s="1"/>
      <c r="ANI56" s="1"/>
      <c r="ANJ56" s="1"/>
      <c r="ANK56" s="1"/>
      <c r="ANL56" s="1"/>
      <c r="ANM56" s="1"/>
      <c r="ANN56" s="1"/>
      <c r="ANO56" s="1"/>
      <c r="ANP56" s="1"/>
      <c r="ANQ56" s="1"/>
      <c r="ANR56" s="1"/>
      <c r="ANS56" s="1"/>
      <c r="ANT56" s="1"/>
      <c r="ANU56" s="1"/>
      <c r="ANV56" s="1"/>
      <c r="ANW56" s="1"/>
      <c r="ANX56" s="1"/>
      <c r="ANY56" s="1"/>
      <c r="ANZ56" s="1"/>
      <c r="AOA56" s="1"/>
      <c r="AOB56" s="1"/>
      <c r="AOC56" s="1"/>
      <c r="AOD56" s="1"/>
      <c r="AOE56" s="1"/>
      <c r="AOF56" s="1"/>
      <c r="AOG56" s="1"/>
      <c r="AOH56" s="1"/>
      <c r="AOI56" s="1"/>
      <c r="AOJ56" s="1"/>
      <c r="AOK56" s="1"/>
      <c r="AOL56" s="1"/>
      <c r="AOM56" s="1"/>
      <c r="AON56" s="1"/>
      <c r="AOO56" s="1"/>
      <c r="AOP56" s="1"/>
      <c r="AOQ56" s="1"/>
      <c r="AOR56" s="1"/>
      <c r="AOS56" s="1"/>
      <c r="AOT56" s="1"/>
      <c r="AOU56" s="1"/>
      <c r="AOV56" s="1"/>
      <c r="AOW56" s="1"/>
      <c r="AOX56" s="1"/>
      <c r="AOY56" s="1"/>
      <c r="AOZ56" s="1"/>
      <c r="APA56" s="1"/>
      <c r="APB56" s="1"/>
      <c r="APC56" s="1"/>
      <c r="APD56" s="1"/>
      <c r="APE56" s="1"/>
      <c r="APF56" s="1"/>
      <c r="APG56" s="1"/>
      <c r="APH56" s="1"/>
      <c r="API56" s="1"/>
      <c r="APJ56" s="1"/>
      <c r="APK56" s="1"/>
      <c r="APL56" s="1"/>
      <c r="APM56" s="1"/>
      <c r="APN56" s="1"/>
      <c r="APO56" s="1"/>
      <c r="APP56" s="1"/>
      <c r="APQ56" s="1"/>
      <c r="APR56" s="1"/>
      <c r="APS56" s="1"/>
      <c r="APT56" s="1"/>
      <c r="APU56" s="1"/>
      <c r="APV56" s="1"/>
      <c r="APW56" s="1"/>
      <c r="APX56" s="1"/>
      <c r="APY56" s="1"/>
      <c r="APZ56" s="1"/>
      <c r="AQA56" s="1"/>
      <c r="AQB56" s="1"/>
      <c r="AQC56" s="1"/>
      <c r="AQD56" s="1"/>
      <c r="AQE56" s="1"/>
      <c r="AQF56" s="1"/>
      <c r="AQG56" s="1"/>
      <c r="AQH56" s="1"/>
      <c r="AQI56" s="1"/>
      <c r="AQJ56" s="1"/>
      <c r="AQK56" s="1"/>
      <c r="AQL56" s="1"/>
      <c r="AQM56" s="1"/>
      <c r="AQN56" s="1"/>
      <c r="AQO56" s="1"/>
      <c r="AQP56" s="1"/>
      <c r="AQQ56" s="1"/>
      <c r="AQR56" s="1"/>
      <c r="AQS56" s="1"/>
      <c r="AQT56" s="1"/>
      <c r="AQU56" s="1"/>
      <c r="AQV56" s="1"/>
      <c r="AQW56" s="1"/>
      <c r="AQX56" s="1"/>
      <c r="AQY56" s="1"/>
      <c r="AQZ56" s="1"/>
      <c r="ARA56" s="1"/>
      <c r="ARB56" s="1"/>
      <c r="ARC56" s="1"/>
      <c r="ARD56" s="1"/>
      <c r="ARE56" s="1"/>
      <c r="ARF56" s="1"/>
      <c r="ARG56" s="1"/>
      <c r="ARH56" s="1"/>
      <c r="ARI56" s="1"/>
      <c r="ARJ56" s="1"/>
      <c r="ARK56" s="1"/>
      <c r="ARL56" s="1"/>
      <c r="ARM56" s="1"/>
      <c r="ARN56" s="1"/>
      <c r="ARO56" s="1"/>
      <c r="ARP56" s="1"/>
      <c r="ARQ56" s="1"/>
      <c r="ARR56" s="1"/>
      <c r="ARS56" s="1"/>
      <c r="ART56" s="1"/>
      <c r="ARU56" s="1"/>
      <c r="ARV56" s="1"/>
      <c r="ARW56" s="1"/>
      <c r="ARX56" s="1"/>
      <c r="ARY56" s="1"/>
      <c r="ARZ56" s="1"/>
      <c r="ASA56" s="1"/>
      <c r="ASB56" s="1"/>
      <c r="ASC56" s="1"/>
      <c r="ASD56" s="1"/>
      <c r="ASE56" s="1"/>
      <c r="ASF56" s="1"/>
      <c r="ASG56" s="1"/>
      <c r="ASH56" s="1"/>
      <c r="ASI56" s="1"/>
      <c r="ASJ56" s="1"/>
      <c r="ASK56" s="1"/>
      <c r="ASL56" s="1"/>
      <c r="ASM56" s="1"/>
      <c r="ASN56" s="1"/>
      <c r="ASO56" s="1"/>
      <c r="ASP56" s="1"/>
      <c r="ASQ56" s="1"/>
      <c r="ASR56" s="1"/>
      <c r="ASS56" s="1"/>
      <c r="AST56" s="1"/>
      <c r="ASU56" s="1"/>
      <c r="ASV56" s="1"/>
      <c r="ASW56" s="1"/>
      <c r="ASX56" s="1"/>
      <c r="ASY56" s="1"/>
      <c r="ASZ56" s="1"/>
      <c r="ATA56" s="1"/>
      <c r="ATB56" s="1"/>
      <c r="ATC56" s="1"/>
      <c r="ATD56" s="1"/>
      <c r="ATE56" s="1"/>
      <c r="ATF56" s="1"/>
      <c r="ATG56" s="1"/>
      <c r="ATH56" s="1"/>
      <c r="ATI56" s="1"/>
      <c r="ATJ56" s="1"/>
      <c r="ATK56" s="1"/>
      <c r="ATL56" s="1"/>
      <c r="ATM56" s="1"/>
      <c r="ATN56" s="1"/>
      <c r="ATO56" s="1"/>
      <c r="ATP56" s="1"/>
      <c r="ATQ56" s="1"/>
      <c r="ATR56" s="1"/>
      <c r="ATS56" s="1"/>
      <c r="ATT56" s="1"/>
      <c r="ATU56" s="1"/>
      <c r="ATV56" s="1"/>
      <c r="ATW56" s="1"/>
      <c r="ATX56" s="1"/>
      <c r="ATY56" s="1"/>
      <c r="ATZ56" s="1"/>
      <c r="AUA56" s="1"/>
      <c r="AUB56" s="1"/>
      <c r="AUC56" s="1"/>
      <c r="AUD56" s="1"/>
      <c r="AUE56" s="1"/>
      <c r="AUF56" s="1"/>
      <c r="AUG56" s="1"/>
      <c r="AUH56" s="1"/>
      <c r="AUI56" s="1"/>
      <c r="AUJ56" s="1"/>
      <c r="AUK56" s="1"/>
      <c r="AUL56" s="1"/>
      <c r="AUM56" s="1"/>
      <c r="AUN56" s="1"/>
      <c r="AUO56" s="1"/>
      <c r="AUP56" s="1"/>
      <c r="AUQ56" s="1"/>
      <c r="AUR56" s="1"/>
      <c r="AUS56" s="1"/>
      <c r="AUT56" s="1"/>
      <c r="AUU56" s="1"/>
      <c r="AUV56" s="1"/>
      <c r="AUW56" s="1"/>
      <c r="AUX56" s="1"/>
      <c r="AUY56" s="1"/>
      <c r="AUZ56" s="1"/>
      <c r="AVA56" s="1"/>
      <c r="AVB56" s="1"/>
      <c r="AVC56" s="1"/>
      <c r="AVD56" s="1"/>
      <c r="AVE56" s="1"/>
      <c r="AVF56" s="1"/>
      <c r="AVG56" s="1"/>
      <c r="AVH56" s="1"/>
      <c r="AVI56" s="1"/>
      <c r="AVJ56" s="1"/>
      <c r="AVK56" s="1"/>
      <c r="AVL56" s="1"/>
      <c r="AVM56" s="1"/>
      <c r="AVN56" s="1"/>
      <c r="AVO56" s="1"/>
      <c r="AVP56" s="1"/>
      <c r="AVQ56" s="1"/>
      <c r="AVR56" s="1"/>
      <c r="AVS56" s="1"/>
      <c r="AVT56" s="1"/>
      <c r="AVU56" s="1"/>
      <c r="AVV56" s="1"/>
      <c r="AVW56" s="1"/>
      <c r="AVX56" s="1"/>
      <c r="AVY56" s="1"/>
      <c r="AVZ56" s="1"/>
      <c r="AWA56" s="1"/>
      <c r="AWB56" s="1"/>
      <c r="AWC56" s="1"/>
      <c r="AWD56" s="1"/>
      <c r="AWE56" s="1"/>
      <c r="AWF56" s="1"/>
      <c r="AWG56" s="1"/>
      <c r="AWH56" s="1"/>
      <c r="AWI56" s="1"/>
      <c r="AWJ56" s="1"/>
      <c r="AWK56" s="1"/>
      <c r="AWL56" s="1"/>
      <c r="AWM56" s="1"/>
      <c r="AWN56" s="1"/>
      <c r="AWO56" s="1"/>
      <c r="AWP56" s="1"/>
      <c r="AWQ56" s="1"/>
      <c r="AWR56" s="1"/>
      <c r="AWS56" s="1"/>
      <c r="AWT56" s="1"/>
      <c r="AWU56" s="1"/>
      <c r="AWV56" s="1"/>
      <c r="AWW56" s="1"/>
      <c r="AWX56" s="1"/>
      <c r="AWY56" s="1"/>
      <c r="AWZ56" s="1"/>
      <c r="AXA56" s="1"/>
      <c r="AXB56" s="1"/>
      <c r="AXC56" s="1"/>
      <c r="AXD56" s="1"/>
      <c r="AXE56" s="1"/>
      <c r="AXF56" s="1"/>
      <c r="AXG56" s="1"/>
      <c r="AXH56" s="1"/>
      <c r="AXI56" s="1"/>
      <c r="AXJ56" s="1"/>
      <c r="AXK56" s="1"/>
      <c r="AXL56" s="1"/>
      <c r="AXM56" s="1"/>
      <c r="AXN56" s="1"/>
      <c r="AXO56" s="1"/>
      <c r="AXP56" s="1"/>
      <c r="AXQ56" s="1"/>
      <c r="AXR56" s="1"/>
      <c r="AXS56" s="1"/>
      <c r="AXT56" s="1"/>
      <c r="AXU56" s="1"/>
      <c r="AXV56" s="1"/>
      <c r="AXW56" s="1"/>
      <c r="AXX56" s="1"/>
      <c r="AXY56" s="1"/>
      <c r="AXZ56" s="1"/>
      <c r="AYA56" s="1"/>
      <c r="AYB56" s="1"/>
      <c r="AYC56" s="1"/>
      <c r="AYD56" s="1"/>
      <c r="AYE56" s="1"/>
      <c r="AYF56" s="1"/>
      <c r="AYG56" s="1"/>
      <c r="AYH56" s="1"/>
      <c r="AYI56" s="1"/>
      <c r="AYJ56" s="1"/>
      <c r="AYK56" s="1"/>
      <c r="AYL56" s="1"/>
      <c r="AYM56" s="1"/>
      <c r="AYN56" s="1"/>
      <c r="AYO56" s="1"/>
      <c r="AYP56" s="1"/>
      <c r="AYQ56" s="1"/>
      <c r="AYR56" s="1"/>
      <c r="AYS56" s="1"/>
      <c r="AYT56" s="1"/>
      <c r="AYU56" s="1"/>
      <c r="AYV56" s="1"/>
      <c r="AYW56" s="1"/>
      <c r="AYX56" s="1"/>
      <c r="AYY56" s="1"/>
      <c r="AYZ56" s="1"/>
      <c r="AZA56" s="1"/>
      <c r="AZB56" s="1"/>
      <c r="AZC56" s="1"/>
      <c r="AZD56" s="1"/>
      <c r="AZE56" s="1"/>
      <c r="AZF56" s="1"/>
      <c r="AZG56" s="1"/>
      <c r="AZH56" s="1"/>
      <c r="AZI56" s="1"/>
      <c r="AZJ56" s="1"/>
      <c r="AZK56" s="1"/>
      <c r="AZL56" s="1"/>
      <c r="AZM56" s="1"/>
      <c r="AZN56" s="1"/>
      <c r="AZO56" s="1"/>
      <c r="AZP56" s="1"/>
      <c r="AZQ56" s="1"/>
      <c r="AZR56" s="1"/>
      <c r="AZS56" s="1"/>
      <c r="AZT56" s="1"/>
      <c r="AZU56" s="1"/>
      <c r="AZV56" s="1"/>
      <c r="AZW56" s="1"/>
      <c r="AZX56" s="1"/>
      <c r="AZY56" s="1"/>
      <c r="AZZ56" s="1"/>
      <c r="BAA56" s="1"/>
      <c r="BAB56" s="1"/>
      <c r="BAC56" s="1"/>
      <c r="BAD56" s="1"/>
      <c r="BAE56" s="1"/>
      <c r="BAF56" s="1"/>
      <c r="BAG56" s="1"/>
      <c r="BAH56" s="1"/>
      <c r="BAI56" s="1"/>
      <c r="BAJ56" s="1"/>
      <c r="BAK56" s="1"/>
      <c r="BAL56" s="1"/>
      <c r="BAM56" s="1"/>
      <c r="BAN56" s="1"/>
      <c r="BAO56" s="1"/>
      <c r="BAP56" s="1"/>
      <c r="BAQ56" s="1"/>
      <c r="BAR56" s="1"/>
      <c r="BAS56" s="1"/>
      <c r="BAT56" s="1"/>
      <c r="BAU56" s="1"/>
      <c r="BAV56" s="1"/>
      <c r="BAW56" s="1"/>
      <c r="BAX56" s="1"/>
      <c r="BAY56" s="1"/>
      <c r="BAZ56" s="1"/>
      <c r="BBA56" s="1"/>
      <c r="BBB56" s="1"/>
      <c r="BBC56" s="1"/>
      <c r="BBD56" s="1"/>
      <c r="BBE56" s="1"/>
      <c r="BBF56" s="1"/>
      <c r="BBG56" s="1"/>
      <c r="BBH56" s="1"/>
      <c r="BBI56" s="1"/>
      <c r="BBJ56" s="1"/>
      <c r="BBK56" s="1"/>
      <c r="BBL56" s="1"/>
      <c r="BBM56" s="1"/>
      <c r="BBN56" s="1"/>
      <c r="BBO56" s="1"/>
      <c r="BBP56" s="1"/>
      <c r="BBQ56" s="1"/>
      <c r="BBR56" s="1"/>
      <c r="BBS56" s="1"/>
      <c r="BBT56" s="1"/>
      <c r="BBU56" s="1"/>
      <c r="BBV56" s="1"/>
      <c r="BBW56" s="1"/>
      <c r="BBX56" s="1"/>
      <c r="BBY56" s="1"/>
      <c r="BBZ56" s="1"/>
      <c r="BCA56" s="1"/>
      <c r="BCB56" s="1"/>
      <c r="BCC56" s="1"/>
      <c r="BCD56" s="1"/>
      <c r="BCE56" s="1"/>
      <c r="BCF56" s="1"/>
      <c r="BCG56" s="1"/>
      <c r="BCH56" s="1"/>
      <c r="BCI56" s="1"/>
      <c r="BCJ56" s="1"/>
      <c r="BCK56" s="1"/>
      <c r="BCL56" s="1"/>
      <c r="BCM56" s="1"/>
      <c r="BCN56" s="1"/>
      <c r="BCO56" s="1"/>
      <c r="BCP56" s="1"/>
      <c r="BCQ56" s="1"/>
      <c r="BCR56" s="1"/>
      <c r="BCS56" s="1"/>
      <c r="BCT56" s="1"/>
      <c r="BCU56" s="1"/>
      <c r="BCV56" s="1"/>
      <c r="BCW56" s="1"/>
      <c r="BCX56" s="1"/>
      <c r="BCY56" s="1"/>
      <c r="BCZ56" s="1"/>
      <c r="BDA56" s="1"/>
      <c r="BDB56" s="1"/>
      <c r="BDC56" s="1"/>
      <c r="BDD56" s="1"/>
      <c r="BDE56" s="1"/>
      <c r="BDF56" s="1"/>
      <c r="BDG56" s="1"/>
      <c r="BDH56" s="1"/>
      <c r="BDI56" s="1"/>
      <c r="BDJ56" s="1"/>
      <c r="BDK56" s="1"/>
      <c r="BDL56" s="1"/>
      <c r="BDM56" s="1"/>
      <c r="BDN56" s="1"/>
      <c r="BDO56" s="1"/>
      <c r="BDP56" s="1"/>
      <c r="BDQ56" s="1"/>
      <c r="BDR56" s="1"/>
      <c r="BDS56" s="1"/>
      <c r="BDT56" s="1"/>
      <c r="BDU56" s="1"/>
      <c r="BDV56" s="1"/>
      <c r="BDW56" s="1"/>
      <c r="BDX56" s="1"/>
      <c r="BDY56" s="1"/>
      <c r="BDZ56" s="1"/>
      <c r="BEA56" s="1"/>
      <c r="BEB56" s="1"/>
      <c r="BEC56" s="1"/>
      <c r="BED56" s="1"/>
      <c r="BEE56" s="1"/>
      <c r="BEF56" s="1"/>
      <c r="BEG56" s="1"/>
      <c r="BEH56" s="1"/>
      <c r="BEI56" s="1"/>
      <c r="BEJ56" s="1"/>
      <c r="BEK56" s="1"/>
      <c r="BEL56" s="1"/>
      <c r="BEM56" s="1"/>
      <c r="BEN56" s="1"/>
      <c r="BEO56" s="1"/>
      <c r="BEP56" s="1"/>
      <c r="BEQ56" s="1"/>
      <c r="BER56" s="1"/>
      <c r="BES56" s="1"/>
      <c r="BET56" s="1"/>
      <c r="BEU56" s="1"/>
      <c r="BEV56" s="1"/>
      <c r="BEW56" s="1"/>
      <c r="BEX56" s="1"/>
      <c r="BEY56" s="1"/>
      <c r="BEZ56" s="1"/>
      <c r="BFA56" s="1"/>
      <c r="BFB56" s="1"/>
      <c r="BFC56" s="1"/>
      <c r="BFD56" s="1"/>
      <c r="BFE56" s="1"/>
      <c r="BFF56" s="1"/>
      <c r="BFG56" s="1"/>
      <c r="BFH56" s="1"/>
      <c r="BFI56" s="1"/>
      <c r="BFJ56" s="1"/>
      <c r="BFK56" s="1"/>
      <c r="BFL56" s="1"/>
      <c r="BFM56" s="1"/>
      <c r="BFN56" s="1"/>
      <c r="BFO56" s="1"/>
      <c r="BFP56" s="1"/>
      <c r="BFQ56" s="1"/>
      <c r="BFR56" s="1"/>
      <c r="BFS56" s="1"/>
      <c r="BFT56" s="1"/>
      <c r="BFU56" s="1"/>
      <c r="BFV56" s="1"/>
      <c r="BFW56" s="1"/>
      <c r="BFX56" s="1"/>
      <c r="BFY56" s="1"/>
      <c r="BFZ56" s="1"/>
      <c r="BGA56" s="1"/>
      <c r="BGB56" s="1"/>
      <c r="BGC56" s="1"/>
      <c r="BGD56" s="1"/>
      <c r="BGE56" s="1"/>
      <c r="BGF56" s="1"/>
      <c r="BGG56" s="1"/>
      <c r="BGH56" s="1"/>
      <c r="BGI56" s="1"/>
      <c r="BGJ56" s="1"/>
      <c r="BGK56" s="1"/>
      <c r="BGL56" s="1"/>
      <c r="BGM56" s="1"/>
      <c r="BGN56" s="1"/>
      <c r="BGO56" s="1"/>
      <c r="BGP56" s="1"/>
      <c r="BGQ56" s="1"/>
      <c r="BGR56" s="1"/>
      <c r="BGS56" s="1"/>
      <c r="BGT56" s="1"/>
      <c r="BGU56" s="1"/>
      <c r="BGV56" s="1"/>
      <c r="BGW56" s="1"/>
      <c r="BGX56" s="1"/>
      <c r="BGY56" s="1"/>
      <c r="BGZ56" s="1"/>
      <c r="BHA56" s="1"/>
      <c r="BHB56" s="1"/>
      <c r="BHC56" s="1"/>
      <c r="BHD56" s="1"/>
      <c r="BHE56" s="1"/>
      <c r="BHF56" s="1"/>
      <c r="BHG56" s="1"/>
      <c r="BHH56" s="1"/>
      <c r="BHI56" s="1"/>
      <c r="BHJ56" s="1"/>
      <c r="BHK56" s="1"/>
      <c r="BHL56" s="1"/>
      <c r="BHM56" s="1"/>
      <c r="BHN56" s="1"/>
      <c r="BHO56" s="1"/>
      <c r="BHP56" s="1"/>
      <c r="BHQ56" s="1"/>
      <c r="BHR56" s="1"/>
      <c r="BHS56" s="1"/>
      <c r="BHT56" s="1"/>
      <c r="BHU56" s="1"/>
      <c r="BHV56" s="1"/>
      <c r="BHW56" s="1"/>
      <c r="BHX56" s="1"/>
      <c r="BHY56" s="1"/>
      <c r="BHZ56" s="1"/>
      <c r="BIA56" s="1"/>
      <c r="BIB56" s="1"/>
      <c r="BIC56" s="1"/>
      <c r="BID56" s="1"/>
      <c r="BIE56" s="1"/>
      <c r="BIF56" s="1"/>
      <c r="BIG56" s="1"/>
      <c r="BIH56" s="1"/>
      <c r="BII56" s="1"/>
      <c r="BIJ56" s="1"/>
      <c r="BIK56" s="1"/>
      <c r="BIL56" s="1"/>
      <c r="BIM56" s="1"/>
      <c r="BIN56" s="1"/>
      <c r="BIO56" s="1"/>
      <c r="BIP56" s="1"/>
      <c r="BIQ56" s="1"/>
      <c r="BIR56" s="1"/>
      <c r="BIS56" s="1"/>
      <c r="BIT56" s="1"/>
      <c r="BIU56" s="1"/>
      <c r="BIV56" s="1"/>
      <c r="BIW56" s="1"/>
      <c r="BIX56" s="1"/>
      <c r="BIY56" s="1"/>
      <c r="BIZ56" s="1"/>
      <c r="BJA56" s="1"/>
      <c r="BJB56" s="1"/>
      <c r="BJC56" s="1"/>
      <c r="BJD56" s="1"/>
      <c r="BJE56" s="1"/>
      <c r="BJF56" s="1"/>
      <c r="BJG56" s="1"/>
      <c r="BJH56" s="1"/>
      <c r="BJI56" s="1"/>
      <c r="BJJ56" s="1"/>
      <c r="BJK56" s="1"/>
      <c r="BJL56" s="1"/>
      <c r="BJM56" s="1"/>
      <c r="BJN56" s="1"/>
      <c r="BJO56" s="1"/>
      <c r="BJP56" s="1"/>
      <c r="BJQ56" s="1"/>
      <c r="BJR56" s="1"/>
      <c r="BJS56" s="1"/>
      <c r="BJT56" s="1"/>
      <c r="BJU56" s="1"/>
      <c r="BJV56" s="1"/>
      <c r="BJW56" s="1"/>
      <c r="BJX56" s="1"/>
      <c r="BJY56" s="1"/>
      <c r="BJZ56" s="1"/>
      <c r="BKA56" s="1"/>
      <c r="BKB56" s="1"/>
      <c r="BKC56" s="1"/>
      <c r="BKD56" s="1"/>
      <c r="BKE56" s="1"/>
      <c r="BKF56" s="1"/>
      <c r="BKG56" s="1"/>
      <c r="BKH56" s="1"/>
      <c r="BKI56" s="1"/>
      <c r="BKJ56" s="1"/>
      <c r="BKK56" s="1"/>
      <c r="BKL56" s="1"/>
      <c r="BKM56" s="1"/>
      <c r="BKN56" s="1"/>
      <c r="BKO56" s="1"/>
      <c r="BKP56" s="1"/>
      <c r="BKQ56" s="1"/>
      <c r="BKR56" s="1"/>
      <c r="BKS56" s="1"/>
      <c r="BKT56" s="1"/>
      <c r="BKU56" s="1"/>
      <c r="BKV56" s="1"/>
      <c r="BKW56" s="1"/>
      <c r="BKX56" s="1"/>
      <c r="BKY56" s="1"/>
      <c r="BKZ56" s="1"/>
      <c r="BLA56" s="1"/>
      <c r="BLB56" s="1"/>
      <c r="BLC56" s="1"/>
      <c r="BLD56" s="1"/>
      <c r="BLE56" s="1"/>
      <c r="BLF56" s="1"/>
      <c r="BLG56" s="1"/>
      <c r="BLH56" s="1"/>
      <c r="BLI56" s="1"/>
      <c r="BLJ56" s="1"/>
      <c r="BLK56" s="1"/>
      <c r="BLL56" s="1"/>
      <c r="BLM56" s="1"/>
      <c r="BLN56" s="1"/>
      <c r="BLO56" s="1"/>
      <c r="BLP56" s="1"/>
      <c r="BLQ56" s="1"/>
      <c r="BLR56" s="1"/>
      <c r="BLS56" s="1"/>
      <c r="BLT56" s="1"/>
      <c r="BLU56" s="1"/>
      <c r="BLV56" s="1"/>
      <c r="BLW56" s="1"/>
      <c r="BLX56" s="1"/>
      <c r="BLY56" s="1"/>
      <c r="BLZ56" s="1"/>
      <c r="BMA56" s="1"/>
      <c r="BMB56" s="1"/>
      <c r="BMC56" s="1"/>
      <c r="BMD56" s="1"/>
      <c r="BME56" s="1"/>
      <c r="BMF56" s="1"/>
      <c r="BMG56" s="1"/>
      <c r="BMH56" s="1"/>
      <c r="BMI56" s="1"/>
      <c r="BMJ56" s="1"/>
      <c r="BMK56" s="1"/>
      <c r="BML56" s="1"/>
      <c r="BMM56" s="1"/>
      <c r="BMN56" s="1"/>
      <c r="BMO56" s="1"/>
      <c r="BMP56" s="1"/>
      <c r="BMQ56" s="1"/>
      <c r="BMR56" s="1"/>
      <c r="BMS56" s="1"/>
      <c r="BMT56" s="1"/>
      <c r="BMU56" s="1"/>
      <c r="BMV56" s="1"/>
      <c r="BMW56" s="1"/>
      <c r="BMX56" s="1"/>
      <c r="BMY56" s="1"/>
      <c r="BMZ56" s="1"/>
      <c r="BNA56" s="1"/>
      <c r="BNB56" s="1"/>
      <c r="BNC56" s="1"/>
      <c r="BND56" s="1"/>
      <c r="BNE56" s="1"/>
      <c r="BNF56" s="1"/>
      <c r="BNG56" s="1"/>
      <c r="BNH56" s="1"/>
      <c r="BNI56" s="1"/>
      <c r="BNJ56" s="1"/>
      <c r="BNK56" s="1"/>
      <c r="BNL56" s="1"/>
      <c r="BNM56" s="1"/>
      <c r="BNN56" s="1"/>
      <c r="BNO56" s="1"/>
      <c r="BNP56" s="1"/>
      <c r="BNQ56" s="1"/>
      <c r="BNR56" s="1"/>
      <c r="BNS56" s="1"/>
      <c r="BNT56" s="1"/>
      <c r="BNU56" s="1"/>
      <c r="BNV56" s="1"/>
      <c r="BNW56" s="1"/>
      <c r="BNX56" s="1"/>
      <c r="BNY56" s="1"/>
      <c r="BNZ56" s="1"/>
      <c r="BOA56" s="1"/>
      <c r="BOB56" s="1"/>
      <c r="BOC56" s="1"/>
      <c r="BOD56" s="1"/>
      <c r="BOE56" s="1"/>
      <c r="BOF56" s="1"/>
      <c r="BOG56" s="1"/>
      <c r="BOH56" s="1"/>
      <c r="BOI56" s="1"/>
      <c r="BOJ56" s="1"/>
      <c r="BOK56" s="1"/>
      <c r="BOL56" s="1"/>
      <c r="BOM56" s="1"/>
      <c r="BON56" s="1"/>
      <c r="BOO56" s="1"/>
      <c r="BOP56" s="1"/>
      <c r="BOQ56" s="1"/>
      <c r="BOR56" s="1"/>
      <c r="BOS56" s="1"/>
      <c r="BOT56" s="1"/>
      <c r="BOU56" s="1"/>
      <c r="BOV56" s="1"/>
      <c r="BOW56" s="1"/>
      <c r="BOX56" s="1"/>
      <c r="BOY56" s="1"/>
      <c r="BOZ56" s="1"/>
      <c r="BPA56" s="1"/>
      <c r="BPB56" s="1"/>
      <c r="BPC56" s="1"/>
      <c r="BPD56" s="1"/>
      <c r="BPE56" s="1"/>
      <c r="BPF56" s="1"/>
      <c r="BPG56" s="1"/>
      <c r="BPH56" s="1"/>
      <c r="BPI56" s="1"/>
      <c r="BPJ56" s="1"/>
      <c r="BPK56" s="1"/>
      <c r="BPL56" s="1"/>
      <c r="BPM56" s="1"/>
      <c r="BPN56" s="1"/>
      <c r="BPO56" s="1"/>
      <c r="BPP56" s="1"/>
      <c r="BPQ56" s="1"/>
      <c r="BPR56" s="1"/>
      <c r="BPS56" s="1"/>
      <c r="BPT56" s="1"/>
      <c r="BPU56" s="1"/>
      <c r="BPV56" s="1"/>
      <c r="BPW56" s="1"/>
      <c r="BPX56" s="1"/>
      <c r="BPY56" s="1"/>
      <c r="BPZ56" s="1"/>
      <c r="BQA56" s="1"/>
      <c r="BQB56" s="1"/>
      <c r="BQC56" s="1"/>
      <c r="BQD56" s="1"/>
      <c r="BQE56" s="1"/>
      <c r="BQF56" s="1"/>
      <c r="BQG56" s="1"/>
      <c r="BQH56" s="1"/>
      <c r="BQI56" s="1"/>
      <c r="BQJ56" s="1"/>
      <c r="BQK56" s="1"/>
      <c r="BQL56" s="1"/>
      <c r="BQM56" s="1"/>
      <c r="BQN56" s="1"/>
      <c r="BQO56" s="1"/>
      <c r="BQP56" s="1"/>
      <c r="BQQ56" s="1"/>
      <c r="BQR56" s="1"/>
      <c r="BQS56" s="1"/>
      <c r="BQT56" s="1"/>
      <c r="BQU56" s="1"/>
      <c r="BQV56" s="1"/>
      <c r="BQW56" s="1"/>
      <c r="BQX56" s="1"/>
      <c r="BQY56" s="1"/>
      <c r="BQZ56" s="1"/>
      <c r="BRA56" s="1"/>
      <c r="BRB56" s="1"/>
      <c r="BRC56" s="1"/>
      <c r="BRD56" s="1"/>
      <c r="BRE56" s="1"/>
      <c r="BRF56" s="1"/>
      <c r="BRG56" s="1"/>
      <c r="BRH56" s="1"/>
      <c r="BRI56" s="1"/>
      <c r="BRJ56" s="1"/>
      <c r="BRK56" s="1"/>
      <c r="BRL56" s="1"/>
      <c r="BRM56" s="1"/>
      <c r="BRN56" s="1"/>
      <c r="BRO56" s="1"/>
      <c r="BRP56" s="1"/>
      <c r="BRQ56" s="1"/>
      <c r="BRR56" s="1"/>
      <c r="BRS56" s="1"/>
      <c r="BRT56" s="1"/>
      <c r="BRU56" s="1"/>
      <c r="BRV56" s="1"/>
      <c r="BRW56" s="1"/>
      <c r="BRX56" s="1"/>
      <c r="BRY56" s="1"/>
      <c r="BRZ56" s="1"/>
      <c r="BSA56" s="1"/>
      <c r="BSB56" s="1"/>
      <c r="BSC56" s="1"/>
      <c r="BSD56" s="1"/>
      <c r="BSE56" s="1"/>
      <c r="BSF56" s="1"/>
      <c r="BSG56" s="1"/>
      <c r="BSH56" s="1"/>
      <c r="BSI56" s="1"/>
      <c r="BSJ56" s="1"/>
      <c r="BSK56" s="1"/>
      <c r="BSL56" s="1"/>
      <c r="BSM56" s="1"/>
      <c r="BSN56" s="1"/>
      <c r="BSO56" s="1"/>
      <c r="BSP56" s="1"/>
      <c r="BSQ56" s="1"/>
      <c r="BSR56" s="1"/>
      <c r="BSS56" s="1"/>
      <c r="BST56" s="1"/>
      <c r="BSU56" s="1"/>
      <c r="BSV56" s="1"/>
      <c r="BSW56" s="1"/>
      <c r="BSX56" s="1"/>
      <c r="BSY56" s="1"/>
      <c r="BSZ56" s="1"/>
      <c r="BTA56" s="1"/>
      <c r="BTB56" s="1"/>
      <c r="BTC56" s="1"/>
      <c r="BTD56" s="1"/>
      <c r="BTE56" s="1"/>
      <c r="BTF56" s="1"/>
      <c r="BTG56" s="1"/>
      <c r="BTH56" s="1"/>
      <c r="BTI56" s="1"/>
      <c r="BTJ56" s="1"/>
      <c r="BTK56" s="1"/>
      <c r="BTL56" s="1"/>
      <c r="BTM56" s="1"/>
      <c r="BTN56" s="1"/>
      <c r="BTO56" s="1"/>
      <c r="BTP56" s="1"/>
      <c r="BTQ56" s="1"/>
      <c r="BTR56" s="1"/>
      <c r="BTS56" s="1"/>
      <c r="BTT56" s="1"/>
      <c r="BTU56" s="1"/>
      <c r="BTV56" s="1"/>
      <c r="BTW56" s="1"/>
      <c r="BTX56" s="1"/>
      <c r="BTY56" s="1"/>
      <c r="BTZ56" s="1"/>
      <c r="BUA56" s="1"/>
      <c r="BUB56" s="1"/>
      <c r="BUC56" s="1"/>
      <c r="BUD56" s="1"/>
      <c r="BUE56" s="1"/>
      <c r="BUF56" s="1"/>
      <c r="BUG56" s="1"/>
      <c r="BUH56" s="1"/>
      <c r="BUI56" s="1"/>
      <c r="BUJ56" s="1"/>
      <c r="BUK56" s="1"/>
      <c r="BUL56" s="1"/>
      <c r="BUM56" s="1"/>
      <c r="BUN56" s="1"/>
      <c r="BUO56" s="1"/>
      <c r="BUP56" s="1"/>
      <c r="BUQ56" s="1"/>
      <c r="BUR56" s="1"/>
      <c r="BUS56" s="1"/>
      <c r="BUT56" s="1"/>
      <c r="BUU56" s="1"/>
      <c r="BUV56" s="1"/>
      <c r="BUW56" s="1"/>
      <c r="BUX56" s="1"/>
      <c r="BUY56" s="1"/>
      <c r="BUZ56" s="1"/>
      <c r="BVA56" s="1"/>
      <c r="BVB56" s="1"/>
      <c r="BVC56" s="1"/>
      <c r="BVD56" s="1"/>
      <c r="BVE56" s="1"/>
      <c r="BVF56" s="1"/>
      <c r="BVG56" s="1"/>
      <c r="BVH56" s="1"/>
      <c r="BVI56" s="1"/>
      <c r="BVJ56" s="1"/>
      <c r="BVK56" s="1"/>
      <c r="BVL56" s="1"/>
      <c r="BVM56" s="1"/>
      <c r="BVN56" s="1"/>
      <c r="BVO56" s="1"/>
      <c r="BVP56" s="1"/>
      <c r="BVQ56" s="1"/>
      <c r="BVR56" s="1"/>
      <c r="BVS56" s="1"/>
      <c r="BVT56" s="1"/>
      <c r="BVU56" s="1"/>
      <c r="BVV56" s="1"/>
      <c r="BVW56" s="1"/>
      <c r="BVX56" s="1"/>
      <c r="BVY56" s="1"/>
      <c r="BVZ56" s="1"/>
      <c r="BWA56" s="1"/>
      <c r="BWB56" s="1"/>
      <c r="BWC56" s="1"/>
      <c r="BWD56" s="1"/>
      <c r="BWE56" s="1"/>
      <c r="BWF56" s="1"/>
      <c r="BWG56" s="1"/>
      <c r="BWH56" s="1"/>
      <c r="BWI56" s="1"/>
      <c r="BWJ56" s="1"/>
      <c r="BWK56" s="1"/>
      <c r="BWL56" s="1"/>
      <c r="BWM56" s="1"/>
      <c r="BWN56" s="1"/>
      <c r="BWO56" s="1"/>
      <c r="BWP56" s="1"/>
      <c r="BWQ56" s="1"/>
      <c r="BWR56" s="1"/>
      <c r="BWS56" s="1"/>
      <c r="BWT56" s="1"/>
      <c r="BWU56" s="1"/>
      <c r="BWV56" s="1"/>
      <c r="BWW56" s="1"/>
      <c r="BWX56" s="1"/>
      <c r="BWY56" s="1"/>
      <c r="BWZ56" s="1"/>
      <c r="BXA56" s="1"/>
      <c r="BXB56" s="1"/>
      <c r="BXC56" s="1"/>
      <c r="BXD56" s="1"/>
      <c r="BXE56" s="1"/>
      <c r="BXF56" s="1"/>
      <c r="BXG56" s="1"/>
      <c r="BXH56" s="1"/>
      <c r="BXI56" s="1"/>
      <c r="BXJ56" s="1"/>
      <c r="BXK56" s="1"/>
      <c r="BXL56" s="1"/>
      <c r="BXM56" s="1"/>
      <c r="BXN56" s="1"/>
      <c r="BXO56" s="1"/>
      <c r="BXP56" s="1"/>
      <c r="BXQ56" s="1"/>
      <c r="BXR56" s="1"/>
      <c r="BXS56" s="1"/>
      <c r="BXT56" s="1"/>
      <c r="BXU56" s="1"/>
      <c r="BXV56" s="1"/>
      <c r="BXW56" s="1"/>
      <c r="BXX56" s="1"/>
      <c r="BXY56" s="1"/>
    </row>
    <row r="57" spans="1:2001" s="62" customFormat="1" ht="15.75" hidden="1" thickBot="1" x14ac:dyDescent="0.3">
      <c r="A57" s="62" t="s">
        <v>21</v>
      </c>
      <c r="B57" s="67">
        <f>VLOOKUP(B56,'neighb_look up tables'!$A$39:$B$54,2,FALSE)</f>
        <v>0</v>
      </c>
      <c r="C57" s="67">
        <f>VLOOKUP(C56,'neighb_look up tables'!$A$39:$B$54,2,FALSE)</f>
        <v>0</v>
      </c>
      <c r="D57" s="67">
        <f>VLOOKUP(D56,'neighb_look up tables'!$A$39:$B$54,2,FALSE)</f>
        <v>0</v>
      </c>
      <c r="E57" s="67">
        <f>VLOOKUP(E56,'neighb_look up tables'!$A$39:$B$54,2,FALSE)</f>
        <v>0</v>
      </c>
      <c r="F57" s="67">
        <f>VLOOKUP(F56,'neighb_look up tables'!$A$39:$B$54,2,FALSE)</f>
        <v>0</v>
      </c>
      <c r="G57" s="60"/>
      <c r="H57" s="65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  <c r="AMH57" s="1"/>
      <c r="AMI57" s="1"/>
      <c r="AMJ57" s="1"/>
      <c r="AMK57" s="1"/>
      <c r="AML57" s="1"/>
      <c r="AMM57" s="1"/>
      <c r="AMN57" s="1"/>
      <c r="AMO57" s="1"/>
      <c r="AMP57" s="1"/>
      <c r="AMQ57" s="1"/>
      <c r="AMR57" s="1"/>
      <c r="AMS57" s="1"/>
      <c r="AMT57" s="1"/>
      <c r="AMU57" s="1"/>
      <c r="AMV57" s="1"/>
      <c r="AMW57" s="1"/>
      <c r="AMX57" s="1"/>
      <c r="AMY57" s="1"/>
      <c r="AMZ57" s="1"/>
      <c r="ANA57" s="1"/>
      <c r="ANB57" s="1"/>
      <c r="ANC57" s="1"/>
      <c r="AND57" s="1"/>
      <c r="ANE57" s="1"/>
      <c r="ANF57" s="1"/>
      <c r="ANG57" s="1"/>
      <c r="ANH57" s="1"/>
      <c r="ANI57" s="1"/>
      <c r="ANJ57" s="1"/>
      <c r="ANK57" s="1"/>
      <c r="ANL57" s="1"/>
      <c r="ANM57" s="1"/>
      <c r="ANN57" s="1"/>
      <c r="ANO57" s="1"/>
      <c r="ANP57" s="1"/>
      <c r="ANQ57" s="1"/>
      <c r="ANR57" s="1"/>
      <c r="ANS57" s="1"/>
      <c r="ANT57" s="1"/>
      <c r="ANU57" s="1"/>
      <c r="ANV57" s="1"/>
      <c r="ANW57" s="1"/>
      <c r="ANX57" s="1"/>
      <c r="ANY57" s="1"/>
      <c r="ANZ57" s="1"/>
      <c r="AOA57" s="1"/>
      <c r="AOB57" s="1"/>
      <c r="AOC57" s="1"/>
      <c r="AOD57" s="1"/>
      <c r="AOE57" s="1"/>
      <c r="AOF57" s="1"/>
      <c r="AOG57" s="1"/>
      <c r="AOH57" s="1"/>
      <c r="AOI57" s="1"/>
      <c r="AOJ57" s="1"/>
      <c r="AOK57" s="1"/>
      <c r="AOL57" s="1"/>
      <c r="AOM57" s="1"/>
      <c r="AON57" s="1"/>
      <c r="AOO57" s="1"/>
      <c r="AOP57" s="1"/>
      <c r="AOQ57" s="1"/>
      <c r="AOR57" s="1"/>
      <c r="AOS57" s="1"/>
      <c r="AOT57" s="1"/>
      <c r="AOU57" s="1"/>
      <c r="AOV57" s="1"/>
      <c r="AOW57" s="1"/>
      <c r="AOX57" s="1"/>
      <c r="AOY57" s="1"/>
      <c r="AOZ57" s="1"/>
      <c r="APA57" s="1"/>
      <c r="APB57" s="1"/>
      <c r="APC57" s="1"/>
      <c r="APD57" s="1"/>
      <c r="APE57" s="1"/>
      <c r="APF57" s="1"/>
      <c r="APG57" s="1"/>
      <c r="APH57" s="1"/>
      <c r="API57" s="1"/>
      <c r="APJ57" s="1"/>
      <c r="APK57" s="1"/>
      <c r="APL57" s="1"/>
      <c r="APM57" s="1"/>
      <c r="APN57" s="1"/>
      <c r="APO57" s="1"/>
      <c r="APP57" s="1"/>
      <c r="APQ57" s="1"/>
      <c r="APR57" s="1"/>
      <c r="APS57" s="1"/>
      <c r="APT57" s="1"/>
      <c r="APU57" s="1"/>
      <c r="APV57" s="1"/>
      <c r="APW57" s="1"/>
      <c r="APX57" s="1"/>
      <c r="APY57" s="1"/>
      <c r="APZ57" s="1"/>
      <c r="AQA57" s="1"/>
      <c r="AQB57" s="1"/>
      <c r="AQC57" s="1"/>
      <c r="AQD57" s="1"/>
      <c r="AQE57" s="1"/>
      <c r="AQF57" s="1"/>
      <c r="AQG57" s="1"/>
      <c r="AQH57" s="1"/>
      <c r="AQI57" s="1"/>
      <c r="AQJ57" s="1"/>
      <c r="AQK57" s="1"/>
      <c r="AQL57" s="1"/>
      <c r="AQM57" s="1"/>
      <c r="AQN57" s="1"/>
      <c r="AQO57" s="1"/>
      <c r="AQP57" s="1"/>
      <c r="AQQ57" s="1"/>
      <c r="AQR57" s="1"/>
      <c r="AQS57" s="1"/>
      <c r="AQT57" s="1"/>
      <c r="AQU57" s="1"/>
      <c r="AQV57" s="1"/>
      <c r="AQW57" s="1"/>
      <c r="AQX57" s="1"/>
      <c r="AQY57" s="1"/>
      <c r="AQZ57" s="1"/>
      <c r="ARA57" s="1"/>
      <c r="ARB57" s="1"/>
      <c r="ARC57" s="1"/>
      <c r="ARD57" s="1"/>
      <c r="ARE57" s="1"/>
      <c r="ARF57" s="1"/>
      <c r="ARG57" s="1"/>
      <c r="ARH57" s="1"/>
      <c r="ARI57" s="1"/>
      <c r="ARJ57" s="1"/>
      <c r="ARK57" s="1"/>
      <c r="ARL57" s="1"/>
      <c r="ARM57" s="1"/>
      <c r="ARN57" s="1"/>
      <c r="ARO57" s="1"/>
      <c r="ARP57" s="1"/>
      <c r="ARQ57" s="1"/>
      <c r="ARR57" s="1"/>
      <c r="ARS57" s="1"/>
      <c r="ART57" s="1"/>
      <c r="ARU57" s="1"/>
      <c r="ARV57" s="1"/>
      <c r="ARW57" s="1"/>
      <c r="ARX57" s="1"/>
      <c r="ARY57" s="1"/>
      <c r="ARZ57" s="1"/>
      <c r="ASA57" s="1"/>
      <c r="ASB57" s="1"/>
      <c r="ASC57" s="1"/>
      <c r="ASD57" s="1"/>
      <c r="ASE57" s="1"/>
      <c r="ASF57" s="1"/>
      <c r="ASG57" s="1"/>
      <c r="ASH57" s="1"/>
      <c r="ASI57" s="1"/>
      <c r="ASJ57" s="1"/>
      <c r="ASK57" s="1"/>
      <c r="ASL57" s="1"/>
      <c r="ASM57" s="1"/>
      <c r="ASN57" s="1"/>
      <c r="ASO57" s="1"/>
      <c r="ASP57" s="1"/>
      <c r="ASQ57" s="1"/>
      <c r="ASR57" s="1"/>
      <c r="ASS57" s="1"/>
      <c r="AST57" s="1"/>
      <c r="ASU57" s="1"/>
      <c r="ASV57" s="1"/>
      <c r="ASW57" s="1"/>
      <c r="ASX57" s="1"/>
      <c r="ASY57" s="1"/>
      <c r="ASZ57" s="1"/>
      <c r="ATA57" s="1"/>
      <c r="ATB57" s="1"/>
      <c r="ATC57" s="1"/>
      <c r="ATD57" s="1"/>
      <c r="ATE57" s="1"/>
      <c r="ATF57" s="1"/>
      <c r="ATG57" s="1"/>
      <c r="ATH57" s="1"/>
      <c r="ATI57" s="1"/>
      <c r="ATJ57" s="1"/>
      <c r="ATK57" s="1"/>
      <c r="ATL57" s="1"/>
      <c r="ATM57" s="1"/>
      <c r="ATN57" s="1"/>
      <c r="ATO57" s="1"/>
      <c r="ATP57" s="1"/>
      <c r="ATQ57" s="1"/>
      <c r="ATR57" s="1"/>
      <c r="ATS57" s="1"/>
      <c r="ATT57" s="1"/>
      <c r="ATU57" s="1"/>
      <c r="ATV57" s="1"/>
      <c r="ATW57" s="1"/>
      <c r="ATX57" s="1"/>
      <c r="ATY57" s="1"/>
      <c r="ATZ57" s="1"/>
      <c r="AUA57" s="1"/>
      <c r="AUB57" s="1"/>
      <c r="AUC57" s="1"/>
      <c r="AUD57" s="1"/>
      <c r="AUE57" s="1"/>
      <c r="AUF57" s="1"/>
      <c r="AUG57" s="1"/>
      <c r="AUH57" s="1"/>
      <c r="AUI57" s="1"/>
      <c r="AUJ57" s="1"/>
      <c r="AUK57" s="1"/>
      <c r="AUL57" s="1"/>
      <c r="AUM57" s="1"/>
      <c r="AUN57" s="1"/>
      <c r="AUO57" s="1"/>
      <c r="AUP57" s="1"/>
      <c r="AUQ57" s="1"/>
      <c r="AUR57" s="1"/>
      <c r="AUS57" s="1"/>
      <c r="AUT57" s="1"/>
      <c r="AUU57" s="1"/>
      <c r="AUV57" s="1"/>
      <c r="AUW57" s="1"/>
      <c r="AUX57" s="1"/>
      <c r="AUY57" s="1"/>
      <c r="AUZ57" s="1"/>
      <c r="AVA57" s="1"/>
      <c r="AVB57" s="1"/>
      <c r="AVC57" s="1"/>
      <c r="AVD57" s="1"/>
      <c r="AVE57" s="1"/>
      <c r="AVF57" s="1"/>
      <c r="AVG57" s="1"/>
      <c r="AVH57" s="1"/>
      <c r="AVI57" s="1"/>
      <c r="AVJ57" s="1"/>
      <c r="AVK57" s="1"/>
      <c r="AVL57" s="1"/>
      <c r="AVM57" s="1"/>
      <c r="AVN57" s="1"/>
      <c r="AVO57" s="1"/>
      <c r="AVP57" s="1"/>
      <c r="AVQ57" s="1"/>
      <c r="AVR57" s="1"/>
      <c r="AVS57" s="1"/>
      <c r="AVT57" s="1"/>
      <c r="AVU57" s="1"/>
      <c r="AVV57" s="1"/>
      <c r="AVW57" s="1"/>
      <c r="AVX57" s="1"/>
      <c r="AVY57" s="1"/>
      <c r="AVZ57" s="1"/>
      <c r="AWA57" s="1"/>
      <c r="AWB57" s="1"/>
      <c r="AWC57" s="1"/>
      <c r="AWD57" s="1"/>
      <c r="AWE57" s="1"/>
      <c r="AWF57" s="1"/>
      <c r="AWG57" s="1"/>
      <c r="AWH57" s="1"/>
      <c r="AWI57" s="1"/>
      <c r="AWJ57" s="1"/>
      <c r="AWK57" s="1"/>
      <c r="AWL57" s="1"/>
      <c r="AWM57" s="1"/>
      <c r="AWN57" s="1"/>
      <c r="AWO57" s="1"/>
      <c r="AWP57" s="1"/>
      <c r="AWQ57" s="1"/>
      <c r="AWR57" s="1"/>
      <c r="AWS57" s="1"/>
      <c r="AWT57" s="1"/>
      <c r="AWU57" s="1"/>
      <c r="AWV57" s="1"/>
      <c r="AWW57" s="1"/>
      <c r="AWX57" s="1"/>
      <c r="AWY57" s="1"/>
      <c r="AWZ57" s="1"/>
      <c r="AXA57" s="1"/>
      <c r="AXB57" s="1"/>
      <c r="AXC57" s="1"/>
      <c r="AXD57" s="1"/>
      <c r="AXE57" s="1"/>
      <c r="AXF57" s="1"/>
      <c r="AXG57" s="1"/>
      <c r="AXH57" s="1"/>
      <c r="AXI57" s="1"/>
      <c r="AXJ57" s="1"/>
      <c r="AXK57" s="1"/>
      <c r="AXL57" s="1"/>
      <c r="AXM57" s="1"/>
      <c r="AXN57" s="1"/>
      <c r="AXO57" s="1"/>
      <c r="AXP57" s="1"/>
      <c r="AXQ57" s="1"/>
      <c r="AXR57" s="1"/>
      <c r="AXS57" s="1"/>
      <c r="AXT57" s="1"/>
      <c r="AXU57" s="1"/>
      <c r="AXV57" s="1"/>
      <c r="AXW57" s="1"/>
      <c r="AXX57" s="1"/>
      <c r="AXY57" s="1"/>
      <c r="AXZ57" s="1"/>
      <c r="AYA57" s="1"/>
      <c r="AYB57" s="1"/>
      <c r="AYC57" s="1"/>
      <c r="AYD57" s="1"/>
      <c r="AYE57" s="1"/>
      <c r="AYF57" s="1"/>
      <c r="AYG57" s="1"/>
      <c r="AYH57" s="1"/>
      <c r="AYI57" s="1"/>
      <c r="AYJ57" s="1"/>
      <c r="AYK57" s="1"/>
      <c r="AYL57" s="1"/>
      <c r="AYM57" s="1"/>
      <c r="AYN57" s="1"/>
      <c r="AYO57" s="1"/>
      <c r="AYP57" s="1"/>
      <c r="AYQ57" s="1"/>
      <c r="AYR57" s="1"/>
      <c r="AYS57" s="1"/>
      <c r="AYT57" s="1"/>
      <c r="AYU57" s="1"/>
      <c r="AYV57" s="1"/>
      <c r="AYW57" s="1"/>
      <c r="AYX57" s="1"/>
      <c r="AYY57" s="1"/>
      <c r="AYZ57" s="1"/>
      <c r="AZA57" s="1"/>
      <c r="AZB57" s="1"/>
      <c r="AZC57" s="1"/>
      <c r="AZD57" s="1"/>
      <c r="AZE57" s="1"/>
      <c r="AZF57" s="1"/>
      <c r="AZG57" s="1"/>
      <c r="AZH57" s="1"/>
      <c r="AZI57" s="1"/>
      <c r="AZJ57" s="1"/>
      <c r="AZK57" s="1"/>
      <c r="AZL57" s="1"/>
      <c r="AZM57" s="1"/>
      <c r="AZN57" s="1"/>
      <c r="AZO57" s="1"/>
      <c r="AZP57" s="1"/>
      <c r="AZQ57" s="1"/>
      <c r="AZR57" s="1"/>
      <c r="AZS57" s="1"/>
      <c r="AZT57" s="1"/>
      <c r="AZU57" s="1"/>
      <c r="AZV57" s="1"/>
      <c r="AZW57" s="1"/>
      <c r="AZX57" s="1"/>
      <c r="AZY57" s="1"/>
      <c r="AZZ57" s="1"/>
      <c r="BAA57" s="1"/>
      <c r="BAB57" s="1"/>
      <c r="BAC57" s="1"/>
      <c r="BAD57" s="1"/>
      <c r="BAE57" s="1"/>
      <c r="BAF57" s="1"/>
      <c r="BAG57" s="1"/>
      <c r="BAH57" s="1"/>
      <c r="BAI57" s="1"/>
      <c r="BAJ57" s="1"/>
      <c r="BAK57" s="1"/>
      <c r="BAL57" s="1"/>
      <c r="BAM57" s="1"/>
      <c r="BAN57" s="1"/>
      <c r="BAO57" s="1"/>
      <c r="BAP57" s="1"/>
      <c r="BAQ57" s="1"/>
      <c r="BAR57" s="1"/>
      <c r="BAS57" s="1"/>
      <c r="BAT57" s="1"/>
      <c r="BAU57" s="1"/>
      <c r="BAV57" s="1"/>
      <c r="BAW57" s="1"/>
      <c r="BAX57" s="1"/>
      <c r="BAY57" s="1"/>
      <c r="BAZ57" s="1"/>
      <c r="BBA57" s="1"/>
      <c r="BBB57" s="1"/>
      <c r="BBC57" s="1"/>
      <c r="BBD57" s="1"/>
      <c r="BBE57" s="1"/>
      <c r="BBF57" s="1"/>
      <c r="BBG57" s="1"/>
      <c r="BBH57" s="1"/>
      <c r="BBI57" s="1"/>
      <c r="BBJ57" s="1"/>
      <c r="BBK57" s="1"/>
      <c r="BBL57" s="1"/>
      <c r="BBM57" s="1"/>
      <c r="BBN57" s="1"/>
      <c r="BBO57" s="1"/>
      <c r="BBP57" s="1"/>
      <c r="BBQ57" s="1"/>
      <c r="BBR57" s="1"/>
      <c r="BBS57" s="1"/>
      <c r="BBT57" s="1"/>
      <c r="BBU57" s="1"/>
      <c r="BBV57" s="1"/>
      <c r="BBW57" s="1"/>
      <c r="BBX57" s="1"/>
      <c r="BBY57" s="1"/>
      <c r="BBZ57" s="1"/>
      <c r="BCA57" s="1"/>
      <c r="BCB57" s="1"/>
      <c r="BCC57" s="1"/>
      <c r="BCD57" s="1"/>
      <c r="BCE57" s="1"/>
      <c r="BCF57" s="1"/>
      <c r="BCG57" s="1"/>
      <c r="BCH57" s="1"/>
      <c r="BCI57" s="1"/>
      <c r="BCJ57" s="1"/>
      <c r="BCK57" s="1"/>
      <c r="BCL57" s="1"/>
      <c r="BCM57" s="1"/>
      <c r="BCN57" s="1"/>
      <c r="BCO57" s="1"/>
      <c r="BCP57" s="1"/>
      <c r="BCQ57" s="1"/>
      <c r="BCR57" s="1"/>
      <c r="BCS57" s="1"/>
      <c r="BCT57" s="1"/>
      <c r="BCU57" s="1"/>
      <c r="BCV57" s="1"/>
      <c r="BCW57" s="1"/>
      <c r="BCX57" s="1"/>
      <c r="BCY57" s="1"/>
      <c r="BCZ57" s="1"/>
      <c r="BDA57" s="1"/>
      <c r="BDB57" s="1"/>
      <c r="BDC57" s="1"/>
      <c r="BDD57" s="1"/>
      <c r="BDE57" s="1"/>
      <c r="BDF57" s="1"/>
      <c r="BDG57" s="1"/>
      <c r="BDH57" s="1"/>
      <c r="BDI57" s="1"/>
      <c r="BDJ57" s="1"/>
      <c r="BDK57" s="1"/>
      <c r="BDL57" s="1"/>
      <c r="BDM57" s="1"/>
      <c r="BDN57" s="1"/>
      <c r="BDO57" s="1"/>
      <c r="BDP57" s="1"/>
      <c r="BDQ57" s="1"/>
      <c r="BDR57" s="1"/>
      <c r="BDS57" s="1"/>
      <c r="BDT57" s="1"/>
      <c r="BDU57" s="1"/>
      <c r="BDV57" s="1"/>
      <c r="BDW57" s="1"/>
      <c r="BDX57" s="1"/>
      <c r="BDY57" s="1"/>
      <c r="BDZ57" s="1"/>
      <c r="BEA57" s="1"/>
      <c r="BEB57" s="1"/>
      <c r="BEC57" s="1"/>
      <c r="BED57" s="1"/>
      <c r="BEE57" s="1"/>
      <c r="BEF57" s="1"/>
      <c r="BEG57" s="1"/>
      <c r="BEH57" s="1"/>
      <c r="BEI57" s="1"/>
      <c r="BEJ57" s="1"/>
      <c r="BEK57" s="1"/>
      <c r="BEL57" s="1"/>
      <c r="BEM57" s="1"/>
      <c r="BEN57" s="1"/>
      <c r="BEO57" s="1"/>
      <c r="BEP57" s="1"/>
      <c r="BEQ57" s="1"/>
      <c r="BER57" s="1"/>
      <c r="BES57" s="1"/>
      <c r="BET57" s="1"/>
      <c r="BEU57" s="1"/>
      <c r="BEV57" s="1"/>
      <c r="BEW57" s="1"/>
      <c r="BEX57" s="1"/>
      <c r="BEY57" s="1"/>
      <c r="BEZ57" s="1"/>
      <c r="BFA57" s="1"/>
      <c r="BFB57" s="1"/>
      <c r="BFC57" s="1"/>
      <c r="BFD57" s="1"/>
      <c r="BFE57" s="1"/>
      <c r="BFF57" s="1"/>
      <c r="BFG57" s="1"/>
      <c r="BFH57" s="1"/>
      <c r="BFI57" s="1"/>
      <c r="BFJ57" s="1"/>
      <c r="BFK57" s="1"/>
      <c r="BFL57" s="1"/>
      <c r="BFM57" s="1"/>
      <c r="BFN57" s="1"/>
      <c r="BFO57" s="1"/>
      <c r="BFP57" s="1"/>
      <c r="BFQ57" s="1"/>
      <c r="BFR57" s="1"/>
      <c r="BFS57" s="1"/>
      <c r="BFT57" s="1"/>
      <c r="BFU57" s="1"/>
      <c r="BFV57" s="1"/>
      <c r="BFW57" s="1"/>
      <c r="BFX57" s="1"/>
      <c r="BFY57" s="1"/>
      <c r="BFZ57" s="1"/>
      <c r="BGA57" s="1"/>
      <c r="BGB57" s="1"/>
      <c r="BGC57" s="1"/>
      <c r="BGD57" s="1"/>
      <c r="BGE57" s="1"/>
      <c r="BGF57" s="1"/>
      <c r="BGG57" s="1"/>
      <c r="BGH57" s="1"/>
      <c r="BGI57" s="1"/>
      <c r="BGJ57" s="1"/>
      <c r="BGK57" s="1"/>
      <c r="BGL57" s="1"/>
      <c r="BGM57" s="1"/>
      <c r="BGN57" s="1"/>
      <c r="BGO57" s="1"/>
      <c r="BGP57" s="1"/>
      <c r="BGQ57" s="1"/>
      <c r="BGR57" s="1"/>
      <c r="BGS57" s="1"/>
      <c r="BGT57" s="1"/>
      <c r="BGU57" s="1"/>
      <c r="BGV57" s="1"/>
      <c r="BGW57" s="1"/>
      <c r="BGX57" s="1"/>
      <c r="BGY57" s="1"/>
      <c r="BGZ57" s="1"/>
      <c r="BHA57" s="1"/>
      <c r="BHB57" s="1"/>
      <c r="BHC57" s="1"/>
      <c r="BHD57" s="1"/>
      <c r="BHE57" s="1"/>
      <c r="BHF57" s="1"/>
      <c r="BHG57" s="1"/>
      <c r="BHH57" s="1"/>
      <c r="BHI57" s="1"/>
      <c r="BHJ57" s="1"/>
      <c r="BHK57" s="1"/>
      <c r="BHL57" s="1"/>
      <c r="BHM57" s="1"/>
      <c r="BHN57" s="1"/>
      <c r="BHO57" s="1"/>
      <c r="BHP57" s="1"/>
      <c r="BHQ57" s="1"/>
      <c r="BHR57" s="1"/>
      <c r="BHS57" s="1"/>
      <c r="BHT57" s="1"/>
      <c r="BHU57" s="1"/>
      <c r="BHV57" s="1"/>
      <c r="BHW57" s="1"/>
      <c r="BHX57" s="1"/>
      <c r="BHY57" s="1"/>
      <c r="BHZ57" s="1"/>
      <c r="BIA57" s="1"/>
      <c r="BIB57" s="1"/>
      <c r="BIC57" s="1"/>
      <c r="BID57" s="1"/>
      <c r="BIE57" s="1"/>
      <c r="BIF57" s="1"/>
      <c r="BIG57" s="1"/>
      <c r="BIH57" s="1"/>
      <c r="BII57" s="1"/>
      <c r="BIJ57" s="1"/>
      <c r="BIK57" s="1"/>
      <c r="BIL57" s="1"/>
      <c r="BIM57" s="1"/>
      <c r="BIN57" s="1"/>
      <c r="BIO57" s="1"/>
      <c r="BIP57" s="1"/>
      <c r="BIQ57" s="1"/>
      <c r="BIR57" s="1"/>
      <c r="BIS57" s="1"/>
      <c r="BIT57" s="1"/>
      <c r="BIU57" s="1"/>
      <c r="BIV57" s="1"/>
      <c r="BIW57" s="1"/>
      <c r="BIX57" s="1"/>
      <c r="BIY57" s="1"/>
      <c r="BIZ57" s="1"/>
      <c r="BJA57" s="1"/>
      <c r="BJB57" s="1"/>
      <c r="BJC57" s="1"/>
      <c r="BJD57" s="1"/>
      <c r="BJE57" s="1"/>
      <c r="BJF57" s="1"/>
      <c r="BJG57" s="1"/>
      <c r="BJH57" s="1"/>
      <c r="BJI57" s="1"/>
      <c r="BJJ57" s="1"/>
      <c r="BJK57" s="1"/>
      <c r="BJL57" s="1"/>
      <c r="BJM57" s="1"/>
      <c r="BJN57" s="1"/>
      <c r="BJO57" s="1"/>
      <c r="BJP57" s="1"/>
      <c r="BJQ57" s="1"/>
      <c r="BJR57" s="1"/>
      <c r="BJS57" s="1"/>
      <c r="BJT57" s="1"/>
      <c r="BJU57" s="1"/>
      <c r="BJV57" s="1"/>
      <c r="BJW57" s="1"/>
      <c r="BJX57" s="1"/>
      <c r="BJY57" s="1"/>
      <c r="BJZ57" s="1"/>
      <c r="BKA57" s="1"/>
      <c r="BKB57" s="1"/>
      <c r="BKC57" s="1"/>
      <c r="BKD57" s="1"/>
      <c r="BKE57" s="1"/>
      <c r="BKF57" s="1"/>
      <c r="BKG57" s="1"/>
      <c r="BKH57" s="1"/>
      <c r="BKI57" s="1"/>
      <c r="BKJ57" s="1"/>
      <c r="BKK57" s="1"/>
      <c r="BKL57" s="1"/>
      <c r="BKM57" s="1"/>
      <c r="BKN57" s="1"/>
      <c r="BKO57" s="1"/>
      <c r="BKP57" s="1"/>
      <c r="BKQ57" s="1"/>
      <c r="BKR57" s="1"/>
      <c r="BKS57" s="1"/>
      <c r="BKT57" s="1"/>
      <c r="BKU57" s="1"/>
      <c r="BKV57" s="1"/>
      <c r="BKW57" s="1"/>
      <c r="BKX57" s="1"/>
      <c r="BKY57" s="1"/>
      <c r="BKZ57" s="1"/>
      <c r="BLA57" s="1"/>
      <c r="BLB57" s="1"/>
      <c r="BLC57" s="1"/>
      <c r="BLD57" s="1"/>
      <c r="BLE57" s="1"/>
      <c r="BLF57" s="1"/>
      <c r="BLG57" s="1"/>
      <c r="BLH57" s="1"/>
      <c r="BLI57" s="1"/>
      <c r="BLJ57" s="1"/>
      <c r="BLK57" s="1"/>
      <c r="BLL57" s="1"/>
      <c r="BLM57" s="1"/>
      <c r="BLN57" s="1"/>
      <c r="BLO57" s="1"/>
      <c r="BLP57" s="1"/>
      <c r="BLQ57" s="1"/>
      <c r="BLR57" s="1"/>
      <c r="BLS57" s="1"/>
      <c r="BLT57" s="1"/>
      <c r="BLU57" s="1"/>
      <c r="BLV57" s="1"/>
      <c r="BLW57" s="1"/>
      <c r="BLX57" s="1"/>
      <c r="BLY57" s="1"/>
      <c r="BLZ57" s="1"/>
      <c r="BMA57" s="1"/>
      <c r="BMB57" s="1"/>
      <c r="BMC57" s="1"/>
      <c r="BMD57" s="1"/>
      <c r="BME57" s="1"/>
      <c r="BMF57" s="1"/>
      <c r="BMG57" s="1"/>
      <c r="BMH57" s="1"/>
      <c r="BMI57" s="1"/>
      <c r="BMJ57" s="1"/>
      <c r="BMK57" s="1"/>
      <c r="BML57" s="1"/>
      <c r="BMM57" s="1"/>
      <c r="BMN57" s="1"/>
      <c r="BMO57" s="1"/>
      <c r="BMP57" s="1"/>
      <c r="BMQ57" s="1"/>
      <c r="BMR57" s="1"/>
      <c r="BMS57" s="1"/>
      <c r="BMT57" s="1"/>
      <c r="BMU57" s="1"/>
      <c r="BMV57" s="1"/>
      <c r="BMW57" s="1"/>
      <c r="BMX57" s="1"/>
      <c r="BMY57" s="1"/>
      <c r="BMZ57" s="1"/>
      <c r="BNA57" s="1"/>
      <c r="BNB57" s="1"/>
      <c r="BNC57" s="1"/>
      <c r="BND57" s="1"/>
      <c r="BNE57" s="1"/>
      <c r="BNF57" s="1"/>
      <c r="BNG57" s="1"/>
      <c r="BNH57" s="1"/>
      <c r="BNI57" s="1"/>
      <c r="BNJ57" s="1"/>
      <c r="BNK57" s="1"/>
      <c r="BNL57" s="1"/>
      <c r="BNM57" s="1"/>
      <c r="BNN57" s="1"/>
      <c r="BNO57" s="1"/>
      <c r="BNP57" s="1"/>
      <c r="BNQ57" s="1"/>
      <c r="BNR57" s="1"/>
      <c r="BNS57" s="1"/>
      <c r="BNT57" s="1"/>
      <c r="BNU57" s="1"/>
      <c r="BNV57" s="1"/>
      <c r="BNW57" s="1"/>
      <c r="BNX57" s="1"/>
      <c r="BNY57" s="1"/>
      <c r="BNZ57" s="1"/>
      <c r="BOA57" s="1"/>
      <c r="BOB57" s="1"/>
      <c r="BOC57" s="1"/>
      <c r="BOD57" s="1"/>
      <c r="BOE57" s="1"/>
      <c r="BOF57" s="1"/>
      <c r="BOG57" s="1"/>
      <c r="BOH57" s="1"/>
      <c r="BOI57" s="1"/>
      <c r="BOJ57" s="1"/>
      <c r="BOK57" s="1"/>
      <c r="BOL57" s="1"/>
      <c r="BOM57" s="1"/>
      <c r="BON57" s="1"/>
      <c r="BOO57" s="1"/>
      <c r="BOP57" s="1"/>
      <c r="BOQ57" s="1"/>
      <c r="BOR57" s="1"/>
      <c r="BOS57" s="1"/>
      <c r="BOT57" s="1"/>
      <c r="BOU57" s="1"/>
      <c r="BOV57" s="1"/>
      <c r="BOW57" s="1"/>
      <c r="BOX57" s="1"/>
      <c r="BOY57" s="1"/>
      <c r="BOZ57" s="1"/>
      <c r="BPA57" s="1"/>
      <c r="BPB57" s="1"/>
      <c r="BPC57" s="1"/>
      <c r="BPD57" s="1"/>
      <c r="BPE57" s="1"/>
      <c r="BPF57" s="1"/>
      <c r="BPG57" s="1"/>
      <c r="BPH57" s="1"/>
      <c r="BPI57" s="1"/>
      <c r="BPJ57" s="1"/>
      <c r="BPK57" s="1"/>
      <c r="BPL57" s="1"/>
      <c r="BPM57" s="1"/>
      <c r="BPN57" s="1"/>
      <c r="BPO57" s="1"/>
      <c r="BPP57" s="1"/>
      <c r="BPQ57" s="1"/>
      <c r="BPR57" s="1"/>
      <c r="BPS57" s="1"/>
      <c r="BPT57" s="1"/>
      <c r="BPU57" s="1"/>
      <c r="BPV57" s="1"/>
      <c r="BPW57" s="1"/>
      <c r="BPX57" s="1"/>
      <c r="BPY57" s="1"/>
      <c r="BPZ57" s="1"/>
      <c r="BQA57" s="1"/>
      <c r="BQB57" s="1"/>
      <c r="BQC57" s="1"/>
      <c r="BQD57" s="1"/>
      <c r="BQE57" s="1"/>
      <c r="BQF57" s="1"/>
      <c r="BQG57" s="1"/>
      <c r="BQH57" s="1"/>
      <c r="BQI57" s="1"/>
      <c r="BQJ57" s="1"/>
      <c r="BQK57" s="1"/>
      <c r="BQL57" s="1"/>
      <c r="BQM57" s="1"/>
      <c r="BQN57" s="1"/>
      <c r="BQO57" s="1"/>
      <c r="BQP57" s="1"/>
      <c r="BQQ57" s="1"/>
      <c r="BQR57" s="1"/>
      <c r="BQS57" s="1"/>
      <c r="BQT57" s="1"/>
      <c r="BQU57" s="1"/>
      <c r="BQV57" s="1"/>
      <c r="BQW57" s="1"/>
      <c r="BQX57" s="1"/>
      <c r="BQY57" s="1"/>
      <c r="BQZ57" s="1"/>
      <c r="BRA57" s="1"/>
      <c r="BRB57" s="1"/>
      <c r="BRC57" s="1"/>
      <c r="BRD57" s="1"/>
      <c r="BRE57" s="1"/>
      <c r="BRF57" s="1"/>
      <c r="BRG57" s="1"/>
      <c r="BRH57" s="1"/>
      <c r="BRI57" s="1"/>
      <c r="BRJ57" s="1"/>
      <c r="BRK57" s="1"/>
      <c r="BRL57" s="1"/>
      <c r="BRM57" s="1"/>
      <c r="BRN57" s="1"/>
      <c r="BRO57" s="1"/>
      <c r="BRP57" s="1"/>
      <c r="BRQ57" s="1"/>
      <c r="BRR57" s="1"/>
      <c r="BRS57" s="1"/>
      <c r="BRT57" s="1"/>
      <c r="BRU57" s="1"/>
      <c r="BRV57" s="1"/>
      <c r="BRW57" s="1"/>
      <c r="BRX57" s="1"/>
      <c r="BRY57" s="1"/>
      <c r="BRZ57" s="1"/>
      <c r="BSA57" s="1"/>
      <c r="BSB57" s="1"/>
      <c r="BSC57" s="1"/>
      <c r="BSD57" s="1"/>
      <c r="BSE57" s="1"/>
      <c r="BSF57" s="1"/>
      <c r="BSG57" s="1"/>
      <c r="BSH57" s="1"/>
      <c r="BSI57" s="1"/>
      <c r="BSJ57" s="1"/>
      <c r="BSK57" s="1"/>
      <c r="BSL57" s="1"/>
      <c r="BSM57" s="1"/>
      <c r="BSN57" s="1"/>
      <c r="BSO57" s="1"/>
      <c r="BSP57" s="1"/>
      <c r="BSQ57" s="1"/>
      <c r="BSR57" s="1"/>
      <c r="BSS57" s="1"/>
      <c r="BST57" s="1"/>
      <c r="BSU57" s="1"/>
      <c r="BSV57" s="1"/>
      <c r="BSW57" s="1"/>
      <c r="BSX57" s="1"/>
      <c r="BSY57" s="1"/>
      <c r="BSZ57" s="1"/>
      <c r="BTA57" s="1"/>
      <c r="BTB57" s="1"/>
      <c r="BTC57" s="1"/>
      <c r="BTD57" s="1"/>
      <c r="BTE57" s="1"/>
      <c r="BTF57" s="1"/>
      <c r="BTG57" s="1"/>
      <c r="BTH57" s="1"/>
      <c r="BTI57" s="1"/>
      <c r="BTJ57" s="1"/>
      <c r="BTK57" s="1"/>
      <c r="BTL57" s="1"/>
      <c r="BTM57" s="1"/>
      <c r="BTN57" s="1"/>
      <c r="BTO57" s="1"/>
      <c r="BTP57" s="1"/>
      <c r="BTQ57" s="1"/>
      <c r="BTR57" s="1"/>
      <c r="BTS57" s="1"/>
      <c r="BTT57" s="1"/>
      <c r="BTU57" s="1"/>
      <c r="BTV57" s="1"/>
      <c r="BTW57" s="1"/>
      <c r="BTX57" s="1"/>
      <c r="BTY57" s="1"/>
      <c r="BTZ57" s="1"/>
      <c r="BUA57" s="1"/>
      <c r="BUB57" s="1"/>
      <c r="BUC57" s="1"/>
      <c r="BUD57" s="1"/>
      <c r="BUE57" s="1"/>
      <c r="BUF57" s="1"/>
      <c r="BUG57" s="1"/>
      <c r="BUH57" s="1"/>
      <c r="BUI57" s="1"/>
      <c r="BUJ57" s="1"/>
      <c r="BUK57" s="1"/>
      <c r="BUL57" s="1"/>
      <c r="BUM57" s="1"/>
      <c r="BUN57" s="1"/>
      <c r="BUO57" s="1"/>
      <c r="BUP57" s="1"/>
      <c r="BUQ57" s="1"/>
      <c r="BUR57" s="1"/>
      <c r="BUS57" s="1"/>
      <c r="BUT57" s="1"/>
      <c r="BUU57" s="1"/>
      <c r="BUV57" s="1"/>
      <c r="BUW57" s="1"/>
      <c r="BUX57" s="1"/>
      <c r="BUY57" s="1"/>
      <c r="BUZ57" s="1"/>
      <c r="BVA57" s="1"/>
      <c r="BVB57" s="1"/>
      <c r="BVC57" s="1"/>
      <c r="BVD57" s="1"/>
      <c r="BVE57" s="1"/>
      <c r="BVF57" s="1"/>
      <c r="BVG57" s="1"/>
      <c r="BVH57" s="1"/>
      <c r="BVI57" s="1"/>
      <c r="BVJ57" s="1"/>
      <c r="BVK57" s="1"/>
      <c r="BVL57" s="1"/>
      <c r="BVM57" s="1"/>
      <c r="BVN57" s="1"/>
      <c r="BVO57" s="1"/>
      <c r="BVP57" s="1"/>
      <c r="BVQ57" s="1"/>
      <c r="BVR57" s="1"/>
      <c r="BVS57" s="1"/>
      <c r="BVT57" s="1"/>
      <c r="BVU57" s="1"/>
      <c r="BVV57" s="1"/>
      <c r="BVW57" s="1"/>
      <c r="BVX57" s="1"/>
      <c r="BVY57" s="1"/>
      <c r="BVZ57" s="1"/>
      <c r="BWA57" s="1"/>
      <c r="BWB57" s="1"/>
      <c r="BWC57" s="1"/>
      <c r="BWD57" s="1"/>
      <c r="BWE57" s="1"/>
      <c r="BWF57" s="1"/>
      <c r="BWG57" s="1"/>
      <c r="BWH57" s="1"/>
      <c r="BWI57" s="1"/>
      <c r="BWJ57" s="1"/>
      <c r="BWK57" s="1"/>
      <c r="BWL57" s="1"/>
      <c r="BWM57" s="1"/>
      <c r="BWN57" s="1"/>
      <c r="BWO57" s="1"/>
      <c r="BWP57" s="1"/>
      <c r="BWQ57" s="1"/>
      <c r="BWR57" s="1"/>
      <c r="BWS57" s="1"/>
      <c r="BWT57" s="1"/>
      <c r="BWU57" s="1"/>
      <c r="BWV57" s="1"/>
      <c r="BWW57" s="1"/>
      <c r="BWX57" s="1"/>
      <c r="BWY57" s="1"/>
      <c r="BWZ57" s="1"/>
      <c r="BXA57" s="1"/>
      <c r="BXB57" s="1"/>
      <c r="BXC57" s="1"/>
      <c r="BXD57" s="1"/>
      <c r="BXE57" s="1"/>
      <c r="BXF57" s="1"/>
      <c r="BXG57" s="1"/>
      <c r="BXH57" s="1"/>
      <c r="BXI57" s="1"/>
      <c r="BXJ57" s="1"/>
      <c r="BXK57" s="1"/>
      <c r="BXL57" s="1"/>
      <c r="BXM57" s="1"/>
      <c r="BXN57" s="1"/>
      <c r="BXO57" s="1"/>
      <c r="BXP57" s="1"/>
      <c r="BXQ57" s="1"/>
      <c r="BXR57" s="1"/>
      <c r="BXS57" s="1"/>
      <c r="BXT57" s="1"/>
      <c r="BXU57" s="1"/>
      <c r="BXV57" s="1"/>
      <c r="BXW57" s="1"/>
      <c r="BXX57" s="1"/>
      <c r="BXY57" s="1"/>
    </row>
    <row r="58" spans="1:2001" s="62" customFormat="1" ht="15" hidden="1" customHeight="1" thickBot="1" x14ac:dyDescent="0.3">
      <c r="A58" s="62" t="s">
        <v>19</v>
      </c>
      <c r="B58" s="67">
        <f>B55*B57</f>
        <v>0</v>
      </c>
      <c r="C58" s="67">
        <f>C55*C57</f>
        <v>0</v>
      </c>
      <c r="D58" s="67">
        <f>D55*D57</f>
        <v>0</v>
      </c>
      <c r="E58" s="67">
        <f>E55*E57</f>
        <v>0</v>
      </c>
      <c r="F58" s="67">
        <f>F55*F57</f>
        <v>0</v>
      </c>
      <c r="G58" s="71" t="s">
        <v>36</v>
      </c>
      <c r="H58" s="65">
        <f>SUM(B58:F58)</f>
        <v>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  <c r="AMI58" s="1"/>
      <c r="AMJ58" s="1"/>
      <c r="AMK58" s="1"/>
      <c r="AML58" s="1"/>
      <c r="AMM58" s="1"/>
      <c r="AMN58" s="1"/>
      <c r="AMO58" s="1"/>
      <c r="AMP58" s="1"/>
      <c r="AMQ58" s="1"/>
      <c r="AMR58" s="1"/>
      <c r="AMS58" s="1"/>
      <c r="AMT58" s="1"/>
      <c r="AMU58" s="1"/>
      <c r="AMV58" s="1"/>
      <c r="AMW58" s="1"/>
      <c r="AMX58" s="1"/>
      <c r="AMY58" s="1"/>
      <c r="AMZ58" s="1"/>
      <c r="ANA58" s="1"/>
      <c r="ANB58" s="1"/>
      <c r="ANC58" s="1"/>
      <c r="AND58" s="1"/>
      <c r="ANE58" s="1"/>
      <c r="ANF58" s="1"/>
      <c r="ANG58" s="1"/>
      <c r="ANH58" s="1"/>
      <c r="ANI58" s="1"/>
      <c r="ANJ58" s="1"/>
      <c r="ANK58" s="1"/>
      <c r="ANL58" s="1"/>
      <c r="ANM58" s="1"/>
      <c r="ANN58" s="1"/>
      <c r="ANO58" s="1"/>
      <c r="ANP58" s="1"/>
      <c r="ANQ58" s="1"/>
      <c r="ANR58" s="1"/>
      <c r="ANS58" s="1"/>
      <c r="ANT58" s="1"/>
      <c r="ANU58" s="1"/>
      <c r="ANV58" s="1"/>
      <c r="ANW58" s="1"/>
      <c r="ANX58" s="1"/>
      <c r="ANY58" s="1"/>
      <c r="ANZ58" s="1"/>
      <c r="AOA58" s="1"/>
      <c r="AOB58" s="1"/>
      <c r="AOC58" s="1"/>
      <c r="AOD58" s="1"/>
      <c r="AOE58" s="1"/>
      <c r="AOF58" s="1"/>
      <c r="AOG58" s="1"/>
      <c r="AOH58" s="1"/>
      <c r="AOI58" s="1"/>
      <c r="AOJ58" s="1"/>
      <c r="AOK58" s="1"/>
      <c r="AOL58" s="1"/>
      <c r="AOM58" s="1"/>
      <c r="AON58" s="1"/>
      <c r="AOO58" s="1"/>
      <c r="AOP58" s="1"/>
      <c r="AOQ58" s="1"/>
      <c r="AOR58" s="1"/>
      <c r="AOS58" s="1"/>
      <c r="AOT58" s="1"/>
      <c r="AOU58" s="1"/>
      <c r="AOV58" s="1"/>
      <c r="AOW58" s="1"/>
      <c r="AOX58" s="1"/>
      <c r="AOY58" s="1"/>
      <c r="AOZ58" s="1"/>
      <c r="APA58" s="1"/>
      <c r="APB58" s="1"/>
      <c r="APC58" s="1"/>
      <c r="APD58" s="1"/>
      <c r="APE58" s="1"/>
      <c r="APF58" s="1"/>
      <c r="APG58" s="1"/>
      <c r="APH58" s="1"/>
      <c r="API58" s="1"/>
      <c r="APJ58" s="1"/>
      <c r="APK58" s="1"/>
      <c r="APL58" s="1"/>
      <c r="APM58" s="1"/>
      <c r="APN58" s="1"/>
      <c r="APO58" s="1"/>
      <c r="APP58" s="1"/>
      <c r="APQ58" s="1"/>
      <c r="APR58" s="1"/>
      <c r="APS58" s="1"/>
      <c r="APT58" s="1"/>
      <c r="APU58" s="1"/>
      <c r="APV58" s="1"/>
      <c r="APW58" s="1"/>
      <c r="APX58" s="1"/>
      <c r="APY58" s="1"/>
      <c r="APZ58" s="1"/>
      <c r="AQA58" s="1"/>
      <c r="AQB58" s="1"/>
      <c r="AQC58" s="1"/>
      <c r="AQD58" s="1"/>
      <c r="AQE58" s="1"/>
      <c r="AQF58" s="1"/>
      <c r="AQG58" s="1"/>
      <c r="AQH58" s="1"/>
      <c r="AQI58" s="1"/>
      <c r="AQJ58" s="1"/>
      <c r="AQK58" s="1"/>
      <c r="AQL58" s="1"/>
      <c r="AQM58" s="1"/>
      <c r="AQN58" s="1"/>
      <c r="AQO58" s="1"/>
      <c r="AQP58" s="1"/>
      <c r="AQQ58" s="1"/>
      <c r="AQR58" s="1"/>
      <c r="AQS58" s="1"/>
      <c r="AQT58" s="1"/>
      <c r="AQU58" s="1"/>
      <c r="AQV58" s="1"/>
      <c r="AQW58" s="1"/>
      <c r="AQX58" s="1"/>
      <c r="AQY58" s="1"/>
      <c r="AQZ58" s="1"/>
      <c r="ARA58" s="1"/>
      <c r="ARB58" s="1"/>
      <c r="ARC58" s="1"/>
      <c r="ARD58" s="1"/>
      <c r="ARE58" s="1"/>
      <c r="ARF58" s="1"/>
      <c r="ARG58" s="1"/>
      <c r="ARH58" s="1"/>
      <c r="ARI58" s="1"/>
      <c r="ARJ58" s="1"/>
      <c r="ARK58" s="1"/>
      <c r="ARL58" s="1"/>
      <c r="ARM58" s="1"/>
      <c r="ARN58" s="1"/>
      <c r="ARO58" s="1"/>
      <c r="ARP58" s="1"/>
      <c r="ARQ58" s="1"/>
      <c r="ARR58" s="1"/>
      <c r="ARS58" s="1"/>
      <c r="ART58" s="1"/>
      <c r="ARU58" s="1"/>
      <c r="ARV58" s="1"/>
      <c r="ARW58" s="1"/>
      <c r="ARX58" s="1"/>
      <c r="ARY58" s="1"/>
      <c r="ARZ58" s="1"/>
      <c r="ASA58" s="1"/>
      <c r="ASB58" s="1"/>
      <c r="ASC58" s="1"/>
      <c r="ASD58" s="1"/>
      <c r="ASE58" s="1"/>
      <c r="ASF58" s="1"/>
      <c r="ASG58" s="1"/>
      <c r="ASH58" s="1"/>
      <c r="ASI58" s="1"/>
      <c r="ASJ58" s="1"/>
      <c r="ASK58" s="1"/>
      <c r="ASL58" s="1"/>
      <c r="ASM58" s="1"/>
      <c r="ASN58" s="1"/>
      <c r="ASO58" s="1"/>
      <c r="ASP58" s="1"/>
      <c r="ASQ58" s="1"/>
      <c r="ASR58" s="1"/>
      <c r="ASS58" s="1"/>
      <c r="AST58" s="1"/>
      <c r="ASU58" s="1"/>
      <c r="ASV58" s="1"/>
      <c r="ASW58" s="1"/>
      <c r="ASX58" s="1"/>
      <c r="ASY58" s="1"/>
      <c r="ASZ58" s="1"/>
      <c r="ATA58" s="1"/>
      <c r="ATB58" s="1"/>
      <c r="ATC58" s="1"/>
      <c r="ATD58" s="1"/>
      <c r="ATE58" s="1"/>
      <c r="ATF58" s="1"/>
      <c r="ATG58" s="1"/>
      <c r="ATH58" s="1"/>
      <c r="ATI58" s="1"/>
      <c r="ATJ58" s="1"/>
      <c r="ATK58" s="1"/>
      <c r="ATL58" s="1"/>
      <c r="ATM58" s="1"/>
      <c r="ATN58" s="1"/>
      <c r="ATO58" s="1"/>
      <c r="ATP58" s="1"/>
      <c r="ATQ58" s="1"/>
      <c r="ATR58" s="1"/>
      <c r="ATS58" s="1"/>
      <c r="ATT58" s="1"/>
      <c r="ATU58" s="1"/>
      <c r="ATV58" s="1"/>
      <c r="ATW58" s="1"/>
      <c r="ATX58" s="1"/>
      <c r="ATY58" s="1"/>
      <c r="ATZ58" s="1"/>
      <c r="AUA58" s="1"/>
      <c r="AUB58" s="1"/>
      <c r="AUC58" s="1"/>
      <c r="AUD58" s="1"/>
      <c r="AUE58" s="1"/>
      <c r="AUF58" s="1"/>
      <c r="AUG58" s="1"/>
      <c r="AUH58" s="1"/>
      <c r="AUI58" s="1"/>
      <c r="AUJ58" s="1"/>
      <c r="AUK58" s="1"/>
      <c r="AUL58" s="1"/>
      <c r="AUM58" s="1"/>
      <c r="AUN58" s="1"/>
      <c r="AUO58" s="1"/>
      <c r="AUP58" s="1"/>
      <c r="AUQ58" s="1"/>
      <c r="AUR58" s="1"/>
      <c r="AUS58" s="1"/>
      <c r="AUT58" s="1"/>
      <c r="AUU58" s="1"/>
      <c r="AUV58" s="1"/>
      <c r="AUW58" s="1"/>
      <c r="AUX58" s="1"/>
      <c r="AUY58" s="1"/>
      <c r="AUZ58" s="1"/>
      <c r="AVA58" s="1"/>
      <c r="AVB58" s="1"/>
      <c r="AVC58" s="1"/>
      <c r="AVD58" s="1"/>
      <c r="AVE58" s="1"/>
      <c r="AVF58" s="1"/>
      <c r="AVG58" s="1"/>
      <c r="AVH58" s="1"/>
      <c r="AVI58" s="1"/>
      <c r="AVJ58" s="1"/>
      <c r="AVK58" s="1"/>
      <c r="AVL58" s="1"/>
      <c r="AVM58" s="1"/>
      <c r="AVN58" s="1"/>
      <c r="AVO58" s="1"/>
      <c r="AVP58" s="1"/>
      <c r="AVQ58" s="1"/>
      <c r="AVR58" s="1"/>
      <c r="AVS58" s="1"/>
      <c r="AVT58" s="1"/>
      <c r="AVU58" s="1"/>
      <c r="AVV58" s="1"/>
      <c r="AVW58" s="1"/>
      <c r="AVX58" s="1"/>
      <c r="AVY58" s="1"/>
      <c r="AVZ58" s="1"/>
      <c r="AWA58" s="1"/>
      <c r="AWB58" s="1"/>
      <c r="AWC58" s="1"/>
      <c r="AWD58" s="1"/>
      <c r="AWE58" s="1"/>
      <c r="AWF58" s="1"/>
      <c r="AWG58" s="1"/>
      <c r="AWH58" s="1"/>
      <c r="AWI58" s="1"/>
      <c r="AWJ58" s="1"/>
      <c r="AWK58" s="1"/>
      <c r="AWL58" s="1"/>
      <c r="AWM58" s="1"/>
      <c r="AWN58" s="1"/>
      <c r="AWO58" s="1"/>
      <c r="AWP58" s="1"/>
      <c r="AWQ58" s="1"/>
      <c r="AWR58" s="1"/>
      <c r="AWS58" s="1"/>
      <c r="AWT58" s="1"/>
      <c r="AWU58" s="1"/>
      <c r="AWV58" s="1"/>
      <c r="AWW58" s="1"/>
      <c r="AWX58" s="1"/>
      <c r="AWY58" s="1"/>
      <c r="AWZ58" s="1"/>
      <c r="AXA58" s="1"/>
      <c r="AXB58" s="1"/>
      <c r="AXC58" s="1"/>
      <c r="AXD58" s="1"/>
      <c r="AXE58" s="1"/>
      <c r="AXF58" s="1"/>
      <c r="AXG58" s="1"/>
      <c r="AXH58" s="1"/>
      <c r="AXI58" s="1"/>
      <c r="AXJ58" s="1"/>
      <c r="AXK58" s="1"/>
      <c r="AXL58" s="1"/>
      <c r="AXM58" s="1"/>
      <c r="AXN58" s="1"/>
      <c r="AXO58" s="1"/>
      <c r="AXP58" s="1"/>
      <c r="AXQ58" s="1"/>
      <c r="AXR58" s="1"/>
      <c r="AXS58" s="1"/>
      <c r="AXT58" s="1"/>
      <c r="AXU58" s="1"/>
      <c r="AXV58" s="1"/>
      <c r="AXW58" s="1"/>
      <c r="AXX58" s="1"/>
      <c r="AXY58" s="1"/>
      <c r="AXZ58" s="1"/>
      <c r="AYA58" s="1"/>
      <c r="AYB58" s="1"/>
      <c r="AYC58" s="1"/>
      <c r="AYD58" s="1"/>
      <c r="AYE58" s="1"/>
      <c r="AYF58" s="1"/>
      <c r="AYG58" s="1"/>
      <c r="AYH58" s="1"/>
      <c r="AYI58" s="1"/>
      <c r="AYJ58" s="1"/>
      <c r="AYK58" s="1"/>
      <c r="AYL58" s="1"/>
      <c r="AYM58" s="1"/>
      <c r="AYN58" s="1"/>
      <c r="AYO58" s="1"/>
      <c r="AYP58" s="1"/>
      <c r="AYQ58" s="1"/>
      <c r="AYR58" s="1"/>
      <c r="AYS58" s="1"/>
      <c r="AYT58" s="1"/>
      <c r="AYU58" s="1"/>
      <c r="AYV58" s="1"/>
      <c r="AYW58" s="1"/>
      <c r="AYX58" s="1"/>
      <c r="AYY58" s="1"/>
      <c r="AYZ58" s="1"/>
      <c r="AZA58" s="1"/>
      <c r="AZB58" s="1"/>
      <c r="AZC58" s="1"/>
      <c r="AZD58" s="1"/>
      <c r="AZE58" s="1"/>
      <c r="AZF58" s="1"/>
      <c r="AZG58" s="1"/>
      <c r="AZH58" s="1"/>
      <c r="AZI58" s="1"/>
      <c r="AZJ58" s="1"/>
      <c r="AZK58" s="1"/>
      <c r="AZL58" s="1"/>
      <c r="AZM58" s="1"/>
      <c r="AZN58" s="1"/>
      <c r="AZO58" s="1"/>
      <c r="AZP58" s="1"/>
      <c r="AZQ58" s="1"/>
      <c r="AZR58" s="1"/>
      <c r="AZS58" s="1"/>
      <c r="AZT58" s="1"/>
      <c r="AZU58" s="1"/>
      <c r="AZV58" s="1"/>
      <c r="AZW58" s="1"/>
      <c r="AZX58" s="1"/>
      <c r="AZY58" s="1"/>
      <c r="AZZ58" s="1"/>
      <c r="BAA58" s="1"/>
      <c r="BAB58" s="1"/>
      <c r="BAC58" s="1"/>
      <c r="BAD58" s="1"/>
      <c r="BAE58" s="1"/>
      <c r="BAF58" s="1"/>
      <c r="BAG58" s="1"/>
      <c r="BAH58" s="1"/>
      <c r="BAI58" s="1"/>
      <c r="BAJ58" s="1"/>
      <c r="BAK58" s="1"/>
      <c r="BAL58" s="1"/>
      <c r="BAM58" s="1"/>
      <c r="BAN58" s="1"/>
      <c r="BAO58" s="1"/>
      <c r="BAP58" s="1"/>
      <c r="BAQ58" s="1"/>
      <c r="BAR58" s="1"/>
      <c r="BAS58" s="1"/>
      <c r="BAT58" s="1"/>
      <c r="BAU58" s="1"/>
      <c r="BAV58" s="1"/>
      <c r="BAW58" s="1"/>
      <c r="BAX58" s="1"/>
      <c r="BAY58" s="1"/>
      <c r="BAZ58" s="1"/>
      <c r="BBA58" s="1"/>
      <c r="BBB58" s="1"/>
      <c r="BBC58" s="1"/>
      <c r="BBD58" s="1"/>
      <c r="BBE58" s="1"/>
      <c r="BBF58" s="1"/>
      <c r="BBG58" s="1"/>
      <c r="BBH58" s="1"/>
      <c r="BBI58" s="1"/>
      <c r="BBJ58" s="1"/>
      <c r="BBK58" s="1"/>
      <c r="BBL58" s="1"/>
      <c r="BBM58" s="1"/>
      <c r="BBN58" s="1"/>
      <c r="BBO58" s="1"/>
      <c r="BBP58" s="1"/>
      <c r="BBQ58" s="1"/>
      <c r="BBR58" s="1"/>
      <c r="BBS58" s="1"/>
      <c r="BBT58" s="1"/>
      <c r="BBU58" s="1"/>
      <c r="BBV58" s="1"/>
      <c r="BBW58" s="1"/>
      <c r="BBX58" s="1"/>
      <c r="BBY58" s="1"/>
      <c r="BBZ58" s="1"/>
      <c r="BCA58" s="1"/>
      <c r="BCB58" s="1"/>
      <c r="BCC58" s="1"/>
      <c r="BCD58" s="1"/>
      <c r="BCE58" s="1"/>
      <c r="BCF58" s="1"/>
      <c r="BCG58" s="1"/>
      <c r="BCH58" s="1"/>
      <c r="BCI58" s="1"/>
      <c r="BCJ58" s="1"/>
      <c r="BCK58" s="1"/>
      <c r="BCL58" s="1"/>
      <c r="BCM58" s="1"/>
      <c r="BCN58" s="1"/>
      <c r="BCO58" s="1"/>
      <c r="BCP58" s="1"/>
      <c r="BCQ58" s="1"/>
      <c r="BCR58" s="1"/>
      <c r="BCS58" s="1"/>
      <c r="BCT58" s="1"/>
      <c r="BCU58" s="1"/>
      <c r="BCV58" s="1"/>
      <c r="BCW58" s="1"/>
      <c r="BCX58" s="1"/>
      <c r="BCY58" s="1"/>
      <c r="BCZ58" s="1"/>
      <c r="BDA58" s="1"/>
      <c r="BDB58" s="1"/>
      <c r="BDC58" s="1"/>
      <c r="BDD58" s="1"/>
      <c r="BDE58" s="1"/>
      <c r="BDF58" s="1"/>
      <c r="BDG58" s="1"/>
      <c r="BDH58" s="1"/>
      <c r="BDI58" s="1"/>
      <c r="BDJ58" s="1"/>
      <c r="BDK58" s="1"/>
      <c r="BDL58" s="1"/>
      <c r="BDM58" s="1"/>
      <c r="BDN58" s="1"/>
      <c r="BDO58" s="1"/>
      <c r="BDP58" s="1"/>
      <c r="BDQ58" s="1"/>
      <c r="BDR58" s="1"/>
      <c r="BDS58" s="1"/>
      <c r="BDT58" s="1"/>
      <c r="BDU58" s="1"/>
      <c r="BDV58" s="1"/>
      <c r="BDW58" s="1"/>
      <c r="BDX58" s="1"/>
      <c r="BDY58" s="1"/>
      <c r="BDZ58" s="1"/>
      <c r="BEA58" s="1"/>
      <c r="BEB58" s="1"/>
      <c r="BEC58" s="1"/>
      <c r="BED58" s="1"/>
      <c r="BEE58" s="1"/>
      <c r="BEF58" s="1"/>
      <c r="BEG58" s="1"/>
      <c r="BEH58" s="1"/>
      <c r="BEI58" s="1"/>
      <c r="BEJ58" s="1"/>
      <c r="BEK58" s="1"/>
      <c r="BEL58" s="1"/>
      <c r="BEM58" s="1"/>
      <c r="BEN58" s="1"/>
      <c r="BEO58" s="1"/>
      <c r="BEP58" s="1"/>
      <c r="BEQ58" s="1"/>
      <c r="BER58" s="1"/>
      <c r="BES58" s="1"/>
      <c r="BET58" s="1"/>
      <c r="BEU58" s="1"/>
      <c r="BEV58" s="1"/>
      <c r="BEW58" s="1"/>
      <c r="BEX58" s="1"/>
      <c r="BEY58" s="1"/>
      <c r="BEZ58" s="1"/>
      <c r="BFA58" s="1"/>
      <c r="BFB58" s="1"/>
      <c r="BFC58" s="1"/>
      <c r="BFD58" s="1"/>
      <c r="BFE58" s="1"/>
      <c r="BFF58" s="1"/>
      <c r="BFG58" s="1"/>
      <c r="BFH58" s="1"/>
      <c r="BFI58" s="1"/>
      <c r="BFJ58" s="1"/>
      <c r="BFK58" s="1"/>
      <c r="BFL58" s="1"/>
      <c r="BFM58" s="1"/>
      <c r="BFN58" s="1"/>
      <c r="BFO58" s="1"/>
      <c r="BFP58" s="1"/>
      <c r="BFQ58" s="1"/>
      <c r="BFR58" s="1"/>
      <c r="BFS58" s="1"/>
      <c r="BFT58" s="1"/>
      <c r="BFU58" s="1"/>
      <c r="BFV58" s="1"/>
      <c r="BFW58" s="1"/>
      <c r="BFX58" s="1"/>
      <c r="BFY58" s="1"/>
      <c r="BFZ58" s="1"/>
      <c r="BGA58" s="1"/>
      <c r="BGB58" s="1"/>
      <c r="BGC58" s="1"/>
      <c r="BGD58" s="1"/>
      <c r="BGE58" s="1"/>
      <c r="BGF58" s="1"/>
      <c r="BGG58" s="1"/>
      <c r="BGH58" s="1"/>
      <c r="BGI58" s="1"/>
      <c r="BGJ58" s="1"/>
      <c r="BGK58" s="1"/>
      <c r="BGL58" s="1"/>
      <c r="BGM58" s="1"/>
      <c r="BGN58" s="1"/>
      <c r="BGO58" s="1"/>
      <c r="BGP58" s="1"/>
      <c r="BGQ58" s="1"/>
      <c r="BGR58" s="1"/>
      <c r="BGS58" s="1"/>
      <c r="BGT58" s="1"/>
      <c r="BGU58" s="1"/>
      <c r="BGV58" s="1"/>
      <c r="BGW58" s="1"/>
      <c r="BGX58" s="1"/>
      <c r="BGY58" s="1"/>
      <c r="BGZ58" s="1"/>
      <c r="BHA58" s="1"/>
      <c r="BHB58" s="1"/>
      <c r="BHC58" s="1"/>
      <c r="BHD58" s="1"/>
      <c r="BHE58" s="1"/>
      <c r="BHF58" s="1"/>
      <c r="BHG58" s="1"/>
      <c r="BHH58" s="1"/>
      <c r="BHI58" s="1"/>
      <c r="BHJ58" s="1"/>
      <c r="BHK58" s="1"/>
      <c r="BHL58" s="1"/>
      <c r="BHM58" s="1"/>
      <c r="BHN58" s="1"/>
      <c r="BHO58" s="1"/>
      <c r="BHP58" s="1"/>
      <c r="BHQ58" s="1"/>
      <c r="BHR58" s="1"/>
      <c r="BHS58" s="1"/>
      <c r="BHT58" s="1"/>
      <c r="BHU58" s="1"/>
      <c r="BHV58" s="1"/>
      <c r="BHW58" s="1"/>
      <c r="BHX58" s="1"/>
      <c r="BHY58" s="1"/>
      <c r="BHZ58" s="1"/>
      <c r="BIA58" s="1"/>
      <c r="BIB58" s="1"/>
      <c r="BIC58" s="1"/>
      <c r="BID58" s="1"/>
      <c r="BIE58" s="1"/>
      <c r="BIF58" s="1"/>
      <c r="BIG58" s="1"/>
      <c r="BIH58" s="1"/>
      <c r="BII58" s="1"/>
      <c r="BIJ58" s="1"/>
      <c r="BIK58" s="1"/>
      <c r="BIL58" s="1"/>
      <c r="BIM58" s="1"/>
      <c r="BIN58" s="1"/>
      <c r="BIO58" s="1"/>
      <c r="BIP58" s="1"/>
      <c r="BIQ58" s="1"/>
      <c r="BIR58" s="1"/>
      <c r="BIS58" s="1"/>
      <c r="BIT58" s="1"/>
      <c r="BIU58" s="1"/>
      <c r="BIV58" s="1"/>
      <c r="BIW58" s="1"/>
      <c r="BIX58" s="1"/>
      <c r="BIY58" s="1"/>
      <c r="BIZ58" s="1"/>
      <c r="BJA58" s="1"/>
      <c r="BJB58" s="1"/>
      <c r="BJC58" s="1"/>
      <c r="BJD58" s="1"/>
      <c r="BJE58" s="1"/>
      <c r="BJF58" s="1"/>
      <c r="BJG58" s="1"/>
      <c r="BJH58" s="1"/>
      <c r="BJI58" s="1"/>
      <c r="BJJ58" s="1"/>
      <c r="BJK58" s="1"/>
      <c r="BJL58" s="1"/>
      <c r="BJM58" s="1"/>
      <c r="BJN58" s="1"/>
      <c r="BJO58" s="1"/>
      <c r="BJP58" s="1"/>
      <c r="BJQ58" s="1"/>
      <c r="BJR58" s="1"/>
      <c r="BJS58" s="1"/>
      <c r="BJT58" s="1"/>
      <c r="BJU58" s="1"/>
      <c r="BJV58" s="1"/>
      <c r="BJW58" s="1"/>
      <c r="BJX58" s="1"/>
      <c r="BJY58" s="1"/>
      <c r="BJZ58" s="1"/>
      <c r="BKA58" s="1"/>
      <c r="BKB58" s="1"/>
      <c r="BKC58" s="1"/>
      <c r="BKD58" s="1"/>
      <c r="BKE58" s="1"/>
      <c r="BKF58" s="1"/>
      <c r="BKG58" s="1"/>
      <c r="BKH58" s="1"/>
      <c r="BKI58" s="1"/>
      <c r="BKJ58" s="1"/>
      <c r="BKK58" s="1"/>
      <c r="BKL58" s="1"/>
      <c r="BKM58" s="1"/>
      <c r="BKN58" s="1"/>
      <c r="BKO58" s="1"/>
      <c r="BKP58" s="1"/>
      <c r="BKQ58" s="1"/>
      <c r="BKR58" s="1"/>
      <c r="BKS58" s="1"/>
      <c r="BKT58" s="1"/>
      <c r="BKU58" s="1"/>
      <c r="BKV58" s="1"/>
      <c r="BKW58" s="1"/>
      <c r="BKX58" s="1"/>
      <c r="BKY58" s="1"/>
      <c r="BKZ58" s="1"/>
      <c r="BLA58" s="1"/>
      <c r="BLB58" s="1"/>
      <c r="BLC58" s="1"/>
      <c r="BLD58" s="1"/>
      <c r="BLE58" s="1"/>
      <c r="BLF58" s="1"/>
      <c r="BLG58" s="1"/>
      <c r="BLH58" s="1"/>
      <c r="BLI58" s="1"/>
      <c r="BLJ58" s="1"/>
      <c r="BLK58" s="1"/>
      <c r="BLL58" s="1"/>
      <c r="BLM58" s="1"/>
      <c r="BLN58" s="1"/>
      <c r="BLO58" s="1"/>
      <c r="BLP58" s="1"/>
      <c r="BLQ58" s="1"/>
      <c r="BLR58" s="1"/>
      <c r="BLS58" s="1"/>
      <c r="BLT58" s="1"/>
      <c r="BLU58" s="1"/>
      <c r="BLV58" s="1"/>
      <c r="BLW58" s="1"/>
      <c r="BLX58" s="1"/>
      <c r="BLY58" s="1"/>
      <c r="BLZ58" s="1"/>
      <c r="BMA58" s="1"/>
      <c r="BMB58" s="1"/>
      <c r="BMC58" s="1"/>
      <c r="BMD58" s="1"/>
      <c r="BME58" s="1"/>
      <c r="BMF58" s="1"/>
      <c r="BMG58" s="1"/>
      <c r="BMH58" s="1"/>
      <c r="BMI58" s="1"/>
      <c r="BMJ58" s="1"/>
      <c r="BMK58" s="1"/>
      <c r="BML58" s="1"/>
      <c r="BMM58" s="1"/>
      <c r="BMN58" s="1"/>
      <c r="BMO58" s="1"/>
      <c r="BMP58" s="1"/>
      <c r="BMQ58" s="1"/>
      <c r="BMR58" s="1"/>
      <c r="BMS58" s="1"/>
      <c r="BMT58" s="1"/>
      <c r="BMU58" s="1"/>
      <c r="BMV58" s="1"/>
      <c r="BMW58" s="1"/>
      <c r="BMX58" s="1"/>
      <c r="BMY58" s="1"/>
      <c r="BMZ58" s="1"/>
      <c r="BNA58" s="1"/>
      <c r="BNB58" s="1"/>
      <c r="BNC58" s="1"/>
      <c r="BND58" s="1"/>
      <c r="BNE58" s="1"/>
      <c r="BNF58" s="1"/>
      <c r="BNG58" s="1"/>
      <c r="BNH58" s="1"/>
      <c r="BNI58" s="1"/>
      <c r="BNJ58" s="1"/>
      <c r="BNK58" s="1"/>
      <c r="BNL58" s="1"/>
      <c r="BNM58" s="1"/>
      <c r="BNN58" s="1"/>
      <c r="BNO58" s="1"/>
      <c r="BNP58" s="1"/>
      <c r="BNQ58" s="1"/>
      <c r="BNR58" s="1"/>
      <c r="BNS58" s="1"/>
      <c r="BNT58" s="1"/>
      <c r="BNU58" s="1"/>
      <c r="BNV58" s="1"/>
      <c r="BNW58" s="1"/>
      <c r="BNX58" s="1"/>
      <c r="BNY58" s="1"/>
      <c r="BNZ58" s="1"/>
      <c r="BOA58" s="1"/>
      <c r="BOB58" s="1"/>
      <c r="BOC58" s="1"/>
      <c r="BOD58" s="1"/>
      <c r="BOE58" s="1"/>
      <c r="BOF58" s="1"/>
      <c r="BOG58" s="1"/>
      <c r="BOH58" s="1"/>
      <c r="BOI58" s="1"/>
      <c r="BOJ58" s="1"/>
      <c r="BOK58" s="1"/>
      <c r="BOL58" s="1"/>
      <c r="BOM58" s="1"/>
      <c r="BON58" s="1"/>
      <c r="BOO58" s="1"/>
      <c r="BOP58" s="1"/>
      <c r="BOQ58" s="1"/>
      <c r="BOR58" s="1"/>
      <c r="BOS58" s="1"/>
      <c r="BOT58" s="1"/>
      <c r="BOU58" s="1"/>
      <c r="BOV58" s="1"/>
      <c r="BOW58" s="1"/>
      <c r="BOX58" s="1"/>
      <c r="BOY58" s="1"/>
      <c r="BOZ58" s="1"/>
      <c r="BPA58" s="1"/>
      <c r="BPB58" s="1"/>
      <c r="BPC58" s="1"/>
      <c r="BPD58" s="1"/>
      <c r="BPE58" s="1"/>
      <c r="BPF58" s="1"/>
      <c r="BPG58" s="1"/>
      <c r="BPH58" s="1"/>
      <c r="BPI58" s="1"/>
      <c r="BPJ58" s="1"/>
      <c r="BPK58" s="1"/>
      <c r="BPL58" s="1"/>
      <c r="BPM58" s="1"/>
      <c r="BPN58" s="1"/>
      <c r="BPO58" s="1"/>
      <c r="BPP58" s="1"/>
      <c r="BPQ58" s="1"/>
      <c r="BPR58" s="1"/>
      <c r="BPS58" s="1"/>
      <c r="BPT58" s="1"/>
      <c r="BPU58" s="1"/>
      <c r="BPV58" s="1"/>
      <c r="BPW58" s="1"/>
      <c r="BPX58" s="1"/>
      <c r="BPY58" s="1"/>
      <c r="BPZ58" s="1"/>
      <c r="BQA58" s="1"/>
      <c r="BQB58" s="1"/>
      <c r="BQC58" s="1"/>
      <c r="BQD58" s="1"/>
      <c r="BQE58" s="1"/>
      <c r="BQF58" s="1"/>
      <c r="BQG58" s="1"/>
      <c r="BQH58" s="1"/>
      <c r="BQI58" s="1"/>
      <c r="BQJ58" s="1"/>
      <c r="BQK58" s="1"/>
      <c r="BQL58" s="1"/>
      <c r="BQM58" s="1"/>
      <c r="BQN58" s="1"/>
      <c r="BQO58" s="1"/>
      <c r="BQP58" s="1"/>
      <c r="BQQ58" s="1"/>
      <c r="BQR58" s="1"/>
      <c r="BQS58" s="1"/>
      <c r="BQT58" s="1"/>
      <c r="BQU58" s="1"/>
      <c r="BQV58" s="1"/>
      <c r="BQW58" s="1"/>
      <c r="BQX58" s="1"/>
      <c r="BQY58" s="1"/>
      <c r="BQZ58" s="1"/>
      <c r="BRA58" s="1"/>
      <c r="BRB58" s="1"/>
      <c r="BRC58" s="1"/>
      <c r="BRD58" s="1"/>
      <c r="BRE58" s="1"/>
      <c r="BRF58" s="1"/>
      <c r="BRG58" s="1"/>
      <c r="BRH58" s="1"/>
      <c r="BRI58" s="1"/>
      <c r="BRJ58" s="1"/>
      <c r="BRK58" s="1"/>
      <c r="BRL58" s="1"/>
      <c r="BRM58" s="1"/>
      <c r="BRN58" s="1"/>
      <c r="BRO58" s="1"/>
      <c r="BRP58" s="1"/>
      <c r="BRQ58" s="1"/>
      <c r="BRR58" s="1"/>
      <c r="BRS58" s="1"/>
      <c r="BRT58" s="1"/>
      <c r="BRU58" s="1"/>
      <c r="BRV58" s="1"/>
      <c r="BRW58" s="1"/>
      <c r="BRX58" s="1"/>
      <c r="BRY58" s="1"/>
      <c r="BRZ58" s="1"/>
      <c r="BSA58" s="1"/>
      <c r="BSB58" s="1"/>
      <c r="BSC58" s="1"/>
      <c r="BSD58" s="1"/>
      <c r="BSE58" s="1"/>
      <c r="BSF58" s="1"/>
      <c r="BSG58" s="1"/>
      <c r="BSH58" s="1"/>
      <c r="BSI58" s="1"/>
      <c r="BSJ58" s="1"/>
      <c r="BSK58" s="1"/>
      <c r="BSL58" s="1"/>
      <c r="BSM58" s="1"/>
      <c r="BSN58" s="1"/>
      <c r="BSO58" s="1"/>
      <c r="BSP58" s="1"/>
      <c r="BSQ58" s="1"/>
      <c r="BSR58" s="1"/>
      <c r="BSS58" s="1"/>
      <c r="BST58" s="1"/>
      <c r="BSU58" s="1"/>
      <c r="BSV58" s="1"/>
      <c r="BSW58" s="1"/>
      <c r="BSX58" s="1"/>
      <c r="BSY58" s="1"/>
      <c r="BSZ58" s="1"/>
      <c r="BTA58" s="1"/>
      <c r="BTB58" s="1"/>
      <c r="BTC58" s="1"/>
      <c r="BTD58" s="1"/>
      <c r="BTE58" s="1"/>
      <c r="BTF58" s="1"/>
      <c r="BTG58" s="1"/>
      <c r="BTH58" s="1"/>
      <c r="BTI58" s="1"/>
      <c r="BTJ58" s="1"/>
      <c r="BTK58" s="1"/>
      <c r="BTL58" s="1"/>
      <c r="BTM58" s="1"/>
      <c r="BTN58" s="1"/>
      <c r="BTO58" s="1"/>
      <c r="BTP58" s="1"/>
      <c r="BTQ58" s="1"/>
      <c r="BTR58" s="1"/>
      <c r="BTS58" s="1"/>
      <c r="BTT58" s="1"/>
      <c r="BTU58" s="1"/>
      <c r="BTV58" s="1"/>
      <c r="BTW58" s="1"/>
      <c r="BTX58" s="1"/>
      <c r="BTY58" s="1"/>
      <c r="BTZ58" s="1"/>
      <c r="BUA58" s="1"/>
      <c r="BUB58" s="1"/>
      <c r="BUC58" s="1"/>
      <c r="BUD58" s="1"/>
      <c r="BUE58" s="1"/>
      <c r="BUF58" s="1"/>
      <c r="BUG58" s="1"/>
      <c r="BUH58" s="1"/>
      <c r="BUI58" s="1"/>
      <c r="BUJ58" s="1"/>
      <c r="BUK58" s="1"/>
      <c r="BUL58" s="1"/>
      <c r="BUM58" s="1"/>
      <c r="BUN58" s="1"/>
      <c r="BUO58" s="1"/>
      <c r="BUP58" s="1"/>
      <c r="BUQ58" s="1"/>
      <c r="BUR58" s="1"/>
      <c r="BUS58" s="1"/>
      <c r="BUT58" s="1"/>
      <c r="BUU58" s="1"/>
      <c r="BUV58" s="1"/>
      <c r="BUW58" s="1"/>
      <c r="BUX58" s="1"/>
      <c r="BUY58" s="1"/>
      <c r="BUZ58" s="1"/>
      <c r="BVA58" s="1"/>
      <c r="BVB58" s="1"/>
      <c r="BVC58" s="1"/>
      <c r="BVD58" s="1"/>
      <c r="BVE58" s="1"/>
      <c r="BVF58" s="1"/>
      <c r="BVG58" s="1"/>
      <c r="BVH58" s="1"/>
      <c r="BVI58" s="1"/>
      <c r="BVJ58" s="1"/>
      <c r="BVK58" s="1"/>
      <c r="BVL58" s="1"/>
      <c r="BVM58" s="1"/>
      <c r="BVN58" s="1"/>
      <c r="BVO58" s="1"/>
      <c r="BVP58" s="1"/>
      <c r="BVQ58" s="1"/>
      <c r="BVR58" s="1"/>
      <c r="BVS58" s="1"/>
      <c r="BVT58" s="1"/>
      <c r="BVU58" s="1"/>
      <c r="BVV58" s="1"/>
      <c r="BVW58" s="1"/>
      <c r="BVX58" s="1"/>
      <c r="BVY58" s="1"/>
      <c r="BVZ58" s="1"/>
      <c r="BWA58" s="1"/>
      <c r="BWB58" s="1"/>
      <c r="BWC58" s="1"/>
      <c r="BWD58" s="1"/>
      <c r="BWE58" s="1"/>
      <c r="BWF58" s="1"/>
      <c r="BWG58" s="1"/>
      <c r="BWH58" s="1"/>
      <c r="BWI58" s="1"/>
      <c r="BWJ58" s="1"/>
      <c r="BWK58" s="1"/>
      <c r="BWL58" s="1"/>
      <c r="BWM58" s="1"/>
      <c r="BWN58" s="1"/>
      <c r="BWO58" s="1"/>
      <c r="BWP58" s="1"/>
      <c r="BWQ58" s="1"/>
      <c r="BWR58" s="1"/>
      <c r="BWS58" s="1"/>
      <c r="BWT58" s="1"/>
      <c r="BWU58" s="1"/>
      <c r="BWV58" s="1"/>
      <c r="BWW58" s="1"/>
      <c r="BWX58" s="1"/>
      <c r="BWY58" s="1"/>
      <c r="BWZ58" s="1"/>
      <c r="BXA58" s="1"/>
      <c r="BXB58" s="1"/>
      <c r="BXC58" s="1"/>
      <c r="BXD58" s="1"/>
      <c r="BXE58" s="1"/>
      <c r="BXF58" s="1"/>
      <c r="BXG58" s="1"/>
      <c r="BXH58" s="1"/>
      <c r="BXI58" s="1"/>
      <c r="BXJ58" s="1"/>
      <c r="BXK58" s="1"/>
      <c r="BXL58" s="1"/>
      <c r="BXM58" s="1"/>
      <c r="BXN58" s="1"/>
      <c r="BXO58" s="1"/>
      <c r="BXP58" s="1"/>
      <c r="BXQ58" s="1"/>
      <c r="BXR58" s="1"/>
      <c r="BXS58" s="1"/>
      <c r="BXT58" s="1"/>
      <c r="BXU58" s="1"/>
      <c r="BXV58" s="1"/>
      <c r="BXW58" s="1"/>
      <c r="BXX58" s="1"/>
      <c r="BXY58" s="1"/>
    </row>
    <row r="59" spans="1:2001" s="62" customFormat="1" ht="15.75" thickBot="1" x14ac:dyDescent="0.3">
      <c r="A59" s="62" t="s">
        <v>141</v>
      </c>
      <c r="B59" s="28"/>
      <c r="C59" s="28"/>
      <c r="D59" s="28"/>
      <c r="E59" s="28"/>
      <c r="F59" s="28"/>
      <c r="G59" s="60" t="s">
        <v>35</v>
      </c>
      <c r="H59" s="65">
        <f>SUM(B63:F63)</f>
        <v>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  <c r="AMI59" s="1"/>
      <c r="AMJ59" s="1"/>
      <c r="AMK59" s="1"/>
      <c r="AML59" s="1"/>
      <c r="AMM59" s="1"/>
      <c r="AMN59" s="1"/>
      <c r="AMO59" s="1"/>
      <c r="AMP59" s="1"/>
      <c r="AMQ59" s="1"/>
      <c r="AMR59" s="1"/>
      <c r="AMS59" s="1"/>
      <c r="AMT59" s="1"/>
      <c r="AMU59" s="1"/>
      <c r="AMV59" s="1"/>
      <c r="AMW59" s="1"/>
      <c r="AMX59" s="1"/>
      <c r="AMY59" s="1"/>
      <c r="AMZ59" s="1"/>
      <c r="ANA59" s="1"/>
      <c r="ANB59" s="1"/>
      <c r="ANC59" s="1"/>
      <c r="AND59" s="1"/>
      <c r="ANE59" s="1"/>
      <c r="ANF59" s="1"/>
      <c r="ANG59" s="1"/>
      <c r="ANH59" s="1"/>
      <c r="ANI59" s="1"/>
      <c r="ANJ59" s="1"/>
      <c r="ANK59" s="1"/>
      <c r="ANL59" s="1"/>
      <c r="ANM59" s="1"/>
      <c r="ANN59" s="1"/>
      <c r="ANO59" s="1"/>
      <c r="ANP59" s="1"/>
      <c r="ANQ59" s="1"/>
      <c r="ANR59" s="1"/>
      <c r="ANS59" s="1"/>
      <c r="ANT59" s="1"/>
      <c r="ANU59" s="1"/>
      <c r="ANV59" s="1"/>
      <c r="ANW59" s="1"/>
      <c r="ANX59" s="1"/>
      <c r="ANY59" s="1"/>
      <c r="ANZ59" s="1"/>
      <c r="AOA59" s="1"/>
      <c r="AOB59" s="1"/>
      <c r="AOC59" s="1"/>
      <c r="AOD59" s="1"/>
      <c r="AOE59" s="1"/>
      <c r="AOF59" s="1"/>
      <c r="AOG59" s="1"/>
      <c r="AOH59" s="1"/>
      <c r="AOI59" s="1"/>
      <c r="AOJ59" s="1"/>
      <c r="AOK59" s="1"/>
      <c r="AOL59" s="1"/>
      <c r="AOM59" s="1"/>
      <c r="AON59" s="1"/>
      <c r="AOO59" s="1"/>
      <c r="AOP59" s="1"/>
      <c r="AOQ59" s="1"/>
      <c r="AOR59" s="1"/>
      <c r="AOS59" s="1"/>
      <c r="AOT59" s="1"/>
      <c r="AOU59" s="1"/>
      <c r="AOV59" s="1"/>
      <c r="AOW59" s="1"/>
      <c r="AOX59" s="1"/>
      <c r="AOY59" s="1"/>
      <c r="AOZ59" s="1"/>
      <c r="APA59" s="1"/>
      <c r="APB59" s="1"/>
      <c r="APC59" s="1"/>
      <c r="APD59" s="1"/>
      <c r="APE59" s="1"/>
      <c r="APF59" s="1"/>
      <c r="APG59" s="1"/>
      <c r="APH59" s="1"/>
      <c r="API59" s="1"/>
      <c r="APJ59" s="1"/>
      <c r="APK59" s="1"/>
      <c r="APL59" s="1"/>
      <c r="APM59" s="1"/>
      <c r="APN59" s="1"/>
      <c r="APO59" s="1"/>
      <c r="APP59" s="1"/>
      <c r="APQ59" s="1"/>
      <c r="APR59" s="1"/>
      <c r="APS59" s="1"/>
      <c r="APT59" s="1"/>
      <c r="APU59" s="1"/>
      <c r="APV59" s="1"/>
      <c r="APW59" s="1"/>
      <c r="APX59" s="1"/>
      <c r="APY59" s="1"/>
      <c r="APZ59" s="1"/>
      <c r="AQA59" s="1"/>
      <c r="AQB59" s="1"/>
      <c r="AQC59" s="1"/>
      <c r="AQD59" s="1"/>
      <c r="AQE59" s="1"/>
      <c r="AQF59" s="1"/>
      <c r="AQG59" s="1"/>
      <c r="AQH59" s="1"/>
      <c r="AQI59" s="1"/>
      <c r="AQJ59" s="1"/>
      <c r="AQK59" s="1"/>
      <c r="AQL59" s="1"/>
      <c r="AQM59" s="1"/>
      <c r="AQN59" s="1"/>
      <c r="AQO59" s="1"/>
      <c r="AQP59" s="1"/>
      <c r="AQQ59" s="1"/>
      <c r="AQR59" s="1"/>
      <c r="AQS59" s="1"/>
      <c r="AQT59" s="1"/>
      <c r="AQU59" s="1"/>
      <c r="AQV59" s="1"/>
      <c r="AQW59" s="1"/>
      <c r="AQX59" s="1"/>
      <c r="AQY59" s="1"/>
      <c r="AQZ59" s="1"/>
      <c r="ARA59" s="1"/>
      <c r="ARB59" s="1"/>
      <c r="ARC59" s="1"/>
      <c r="ARD59" s="1"/>
      <c r="ARE59" s="1"/>
      <c r="ARF59" s="1"/>
      <c r="ARG59" s="1"/>
      <c r="ARH59" s="1"/>
      <c r="ARI59" s="1"/>
      <c r="ARJ59" s="1"/>
      <c r="ARK59" s="1"/>
      <c r="ARL59" s="1"/>
      <c r="ARM59" s="1"/>
      <c r="ARN59" s="1"/>
      <c r="ARO59" s="1"/>
      <c r="ARP59" s="1"/>
      <c r="ARQ59" s="1"/>
      <c r="ARR59" s="1"/>
      <c r="ARS59" s="1"/>
      <c r="ART59" s="1"/>
      <c r="ARU59" s="1"/>
      <c r="ARV59" s="1"/>
      <c r="ARW59" s="1"/>
      <c r="ARX59" s="1"/>
      <c r="ARY59" s="1"/>
      <c r="ARZ59" s="1"/>
      <c r="ASA59" s="1"/>
      <c r="ASB59" s="1"/>
      <c r="ASC59" s="1"/>
      <c r="ASD59" s="1"/>
      <c r="ASE59" s="1"/>
      <c r="ASF59" s="1"/>
      <c r="ASG59" s="1"/>
      <c r="ASH59" s="1"/>
      <c r="ASI59" s="1"/>
      <c r="ASJ59" s="1"/>
      <c r="ASK59" s="1"/>
      <c r="ASL59" s="1"/>
      <c r="ASM59" s="1"/>
      <c r="ASN59" s="1"/>
      <c r="ASO59" s="1"/>
      <c r="ASP59" s="1"/>
      <c r="ASQ59" s="1"/>
      <c r="ASR59" s="1"/>
      <c r="ASS59" s="1"/>
      <c r="AST59" s="1"/>
      <c r="ASU59" s="1"/>
      <c r="ASV59" s="1"/>
      <c r="ASW59" s="1"/>
      <c r="ASX59" s="1"/>
      <c r="ASY59" s="1"/>
      <c r="ASZ59" s="1"/>
      <c r="ATA59" s="1"/>
      <c r="ATB59" s="1"/>
      <c r="ATC59" s="1"/>
      <c r="ATD59" s="1"/>
      <c r="ATE59" s="1"/>
      <c r="ATF59" s="1"/>
      <c r="ATG59" s="1"/>
      <c r="ATH59" s="1"/>
      <c r="ATI59" s="1"/>
      <c r="ATJ59" s="1"/>
      <c r="ATK59" s="1"/>
      <c r="ATL59" s="1"/>
      <c r="ATM59" s="1"/>
      <c r="ATN59" s="1"/>
      <c r="ATO59" s="1"/>
      <c r="ATP59" s="1"/>
      <c r="ATQ59" s="1"/>
      <c r="ATR59" s="1"/>
      <c r="ATS59" s="1"/>
      <c r="ATT59" s="1"/>
      <c r="ATU59" s="1"/>
      <c r="ATV59" s="1"/>
      <c r="ATW59" s="1"/>
      <c r="ATX59" s="1"/>
      <c r="ATY59" s="1"/>
      <c r="ATZ59" s="1"/>
      <c r="AUA59" s="1"/>
      <c r="AUB59" s="1"/>
      <c r="AUC59" s="1"/>
      <c r="AUD59" s="1"/>
      <c r="AUE59" s="1"/>
      <c r="AUF59" s="1"/>
      <c r="AUG59" s="1"/>
      <c r="AUH59" s="1"/>
      <c r="AUI59" s="1"/>
      <c r="AUJ59" s="1"/>
      <c r="AUK59" s="1"/>
      <c r="AUL59" s="1"/>
      <c r="AUM59" s="1"/>
      <c r="AUN59" s="1"/>
      <c r="AUO59" s="1"/>
      <c r="AUP59" s="1"/>
      <c r="AUQ59" s="1"/>
      <c r="AUR59" s="1"/>
      <c r="AUS59" s="1"/>
      <c r="AUT59" s="1"/>
      <c r="AUU59" s="1"/>
      <c r="AUV59" s="1"/>
      <c r="AUW59" s="1"/>
      <c r="AUX59" s="1"/>
      <c r="AUY59" s="1"/>
      <c r="AUZ59" s="1"/>
      <c r="AVA59" s="1"/>
      <c r="AVB59" s="1"/>
      <c r="AVC59" s="1"/>
      <c r="AVD59" s="1"/>
      <c r="AVE59" s="1"/>
      <c r="AVF59" s="1"/>
      <c r="AVG59" s="1"/>
      <c r="AVH59" s="1"/>
      <c r="AVI59" s="1"/>
      <c r="AVJ59" s="1"/>
      <c r="AVK59" s="1"/>
      <c r="AVL59" s="1"/>
      <c r="AVM59" s="1"/>
      <c r="AVN59" s="1"/>
      <c r="AVO59" s="1"/>
      <c r="AVP59" s="1"/>
      <c r="AVQ59" s="1"/>
      <c r="AVR59" s="1"/>
      <c r="AVS59" s="1"/>
      <c r="AVT59" s="1"/>
      <c r="AVU59" s="1"/>
      <c r="AVV59" s="1"/>
      <c r="AVW59" s="1"/>
      <c r="AVX59" s="1"/>
      <c r="AVY59" s="1"/>
      <c r="AVZ59" s="1"/>
      <c r="AWA59" s="1"/>
      <c r="AWB59" s="1"/>
      <c r="AWC59" s="1"/>
      <c r="AWD59" s="1"/>
      <c r="AWE59" s="1"/>
      <c r="AWF59" s="1"/>
      <c r="AWG59" s="1"/>
      <c r="AWH59" s="1"/>
      <c r="AWI59" s="1"/>
      <c r="AWJ59" s="1"/>
      <c r="AWK59" s="1"/>
      <c r="AWL59" s="1"/>
      <c r="AWM59" s="1"/>
      <c r="AWN59" s="1"/>
      <c r="AWO59" s="1"/>
      <c r="AWP59" s="1"/>
      <c r="AWQ59" s="1"/>
      <c r="AWR59" s="1"/>
      <c r="AWS59" s="1"/>
      <c r="AWT59" s="1"/>
      <c r="AWU59" s="1"/>
      <c r="AWV59" s="1"/>
      <c r="AWW59" s="1"/>
      <c r="AWX59" s="1"/>
      <c r="AWY59" s="1"/>
      <c r="AWZ59" s="1"/>
      <c r="AXA59" s="1"/>
      <c r="AXB59" s="1"/>
      <c r="AXC59" s="1"/>
      <c r="AXD59" s="1"/>
      <c r="AXE59" s="1"/>
      <c r="AXF59" s="1"/>
      <c r="AXG59" s="1"/>
      <c r="AXH59" s="1"/>
      <c r="AXI59" s="1"/>
      <c r="AXJ59" s="1"/>
      <c r="AXK59" s="1"/>
      <c r="AXL59" s="1"/>
      <c r="AXM59" s="1"/>
      <c r="AXN59" s="1"/>
      <c r="AXO59" s="1"/>
      <c r="AXP59" s="1"/>
      <c r="AXQ59" s="1"/>
      <c r="AXR59" s="1"/>
      <c r="AXS59" s="1"/>
      <c r="AXT59" s="1"/>
      <c r="AXU59" s="1"/>
      <c r="AXV59" s="1"/>
      <c r="AXW59" s="1"/>
      <c r="AXX59" s="1"/>
      <c r="AXY59" s="1"/>
      <c r="AXZ59" s="1"/>
      <c r="AYA59" s="1"/>
      <c r="AYB59" s="1"/>
      <c r="AYC59" s="1"/>
      <c r="AYD59" s="1"/>
      <c r="AYE59" s="1"/>
      <c r="AYF59" s="1"/>
      <c r="AYG59" s="1"/>
      <c r="AYH59" s="1"/>
      <c r="AYI59" s="1"/>
      <c r="AYJ59" s="1"/>
      <c r="AYK59" s="1"/>
      <c r="AYL59" s="1"/>
      <c r="AYM59" s="1"/>
      <c r="AYN59" s="1"/>
      <c r="AYO59" s="1"/>
      <c r="AYP59" s="1"/>
      <c r="AYQ59" s="1"/>
      <c r="AYR59" s="1"/>
      <c r="AYS59" s="1"/>
      <c r="AYT59" s="1"/>
      <c r="AYU59" s="1"/>
      <c r="AYV59" s="1"/>
      <c r="AYW59" s="1"/>
      <c r="AYX59" s="1"/>
      <c r="AYY59" s="1"/>
      <c r="AYZ59" s="1"/>
      <c r="AZA59" s="1"/>
      <c r="AZB59" s="1"/>
      <c r="AZC59" s="1"/>
      <c r="AZD59" s="1"/>
      <c r="AZE59" s="1"/>
      <c r="AZF59" s="1"/>
      <c r="AZG59" s="1"/>
      <c r="AZH59" s="1"/>
      <c r="AZI59" s="1"/>
      <c r="AZJ59" s="1"/>
      <c r="AZK59" s="1"/>
      <c r="AZL59" s="1"/>
      <c r="AZM59" s="1"/>
      <c r="AZN59" s="1"/>
      <c r="AZO59" s="1"/>
      <c r="AZP59" s="1"/>
      <c r="AZQ59" s="1"/>
      <c r="AZR59" s="1"/>
      <c r="AZS59" s="1"/>
      <c r="AZT59" s="1"/>
      <c r="AZU59" s="1"/>
      <c r="AZV59" s="1"/>
      <c r="AZW59" s="1"/>
      <c r="AZX59" s="1"/>
      <c r="AZY59" s="1"/>
      <c r="AZZ59" s="1"/>
      <c r="BAA59" s="1"/>
      <c r="BAB59" s="1"/>
      <c r="BAC59" s="1"/>
      <c r="BAD59" s="1"/>
      <c r="BAE59" s="1"/>
      <c r="BAF59" s="1"/>
      <c r="BAG59" s="1"/>
      <c r="BAH59" s="1"/>
      <c r="BAI59" s="1"/>
      <c r="BAJ59" s="1"/>
      <c r="BAK59" s="1"/>
      <c r="BAL59" s="1"/>
      <c r="BAM59" s="1"/>
      <c r="BAN59" s="1"/>
      <c r="BAO59" s="1"/>
      <c r="BAP59" s="1"/>
      <c r="BAQ59" s="1"/>
      <c r="BAR59" s="1"/>
      <c r="BAS59" s="1"/>
      <c r="BAT59" s="1"/>
      <c r="BAU59" s="1"/>
      <c r="BAV59" s="1"/>
      <c r="BAW59" s="1"/>
      <c r="BAX59" s="1"/>
      <c r="BAY59" s="1"/>
      <c r="BAZ59" s="1"/>
      <c r="BBA59" s="1"/>
      <c r="BBB59" s="1"/>
      <c r="BBC59" s="1"/>
      <c r="BBD59" s="1"/>
      <c r="BBE59" s="1"/>
      <c r="BBF59" s="1"/>
      <c r="BBG59" s="1"/>
      <c r="BBH59" s="1"/>
      <c r="BBI59" s="1"/>
      <c r="BBJ59" s="1"/>
      <c r="BBK59" s="1"/>
      <c r="BBL59" s="1"/>
      <c r="BBM59" s="1"/>
      <c r="BBN59" s="1"/>
      <c r="BBO59" s="1"/>
      <c r="BBP59" s="1"/>
      <c r="BBQ59" s="1"/>
      <c r="BBR59" s="1"/>
      <c r="BBS59" s="1"/>
      <c r="BBT59" s="1"/>
      <c r="BBU59" s="1"/>
      <c r="BBV59" s="1"/>
      <c r="BBW59" s="1"/>
      <c r="BBX59" s="1"/>
      <c r="BBY59" s="1"/>
      <c r="BBZ59" s="1"/>
      <c r="BCA59" s="1"/>
      <c r="BCB59" s="1"/>
      <c r="BCC59" s="1"/>
      <c r="BCD59" s="1"/>
      <c r="BCE59" s="1"/>
      <c r="BCF59" s="1"/>
      <c r="BCG59" s="1"/>
      <c r="BCH59" s="1"/>
      <c r="BCI59" s="1"/>
      <c r="BCJ59" s="1"/>
      <c r="BCK59" s="1"/>
      <c r="BCL59" s="1"/>
      <c r="BCM59" s="1"/>
      <c r="BCN59" s="1"/>
      <c r="BCO59" s="1"/>
      <c r="BCP59" s="1"/>
      <c r="BCQ59" s="1"/>
      <c r="BCR59" s="1"/>
      <c r="BCS59" s="1"/>
      <c r="BCT59" s="1"/>
      <c r="BCU59" s="1"/>
      <c r="BCV59" s="1"/>
      <c r="BCW59" s="1"/>
      <c r="BCX59" s="1"/>
      <c r="BCY59" s="1"/>
      <c r="BCZ59" s="1"/>
      <c r="BDA59" s="1"/>
      <c r="BDB59" s="1"/>
      <c r="BDC59" s="1"/>
      <c r="BDD59" s="1"/>
      <c r="BDE59" s="1"/>
      <c r="BDF59" s="1"/>
      <c r="BDG59" s="1"/>
      <c r="BDH59" s="1"/>
      <c r="BDI59" s="1"/>
      <c r="BDJ59" s="1"/>
      <c r="BDK59" s="1"/>
      <c r="BDL59" s="1"/>
      <c r="BDM59" s="1"/>
      <c r="BDN59" s="1"/>
      <c r="BDO59" s="1"/>
      <c r="BDP59" s="1"/>
      <c r="BDQ59" s="1"/>
      <c r="BDR59" s="1"/>
      <c r="BDS59" s="1"/>
      <c r="BDT59" s="1"/>
      <c r="BDU59" s="1"/>
      <c r="BDV59" s="1"/>
      <c r="BDW59" s="1"/>
      <c r="BDX59" s="1"/>
      <c r="BDY59" s="1"/>
      <c r="BDZ59" s="1"/>
      <c r="BEA59" s="1"/>
      <c r="BEB59" s="1"/>
      <c r="BEC59" s="1"/>
      <c r="BED59" s="1"/>
      <c r="BEE59" s="1"/>
      <c r="BEF59" s="1"/>
      <c r="BEG59" s="1"/>
      <c r="BEH59" s="1"/>
      <c r="BEI59" s="1"/>
      <c r="BEJ59" s="1"/>
      <c r="BEK59" s="1"/>
      <c r="BEL59" s="1"/>
      <c r="BEM59" s="1"/>
      <c r="BEN59" s="1"/>
      <c r="BEO59" s="1"/>
      <c r="BEP59" s="1"/>
      <c r="BEQ59" s="1"/>
      <c r="BER59" s="1"/>
      <c r="BES59" s="1"/>
      <c r="BET59" s="1"/>
      <c r="BEU59" s="1"/>
      <c r="BEV59" s="1"/>
      <c r="BEW59" s="1"/>
      <c r="BEX59" s="1"/>
      <c r="BEY59" s="1"/>
      <c r="BEZ59" s="1"/>
      <c r="BFA59" s="1"/>
      <c r="BFB59" s="1"/>
      <c r="BFC59" s="1"/>
      <c r="BFD59" s="1"/>
      <c r="BFE59" s="1"/>
      <c r="BFF59" s="1"/>
      <c r="BFG59" s="1"/>
      <c r="BFH59" s="1"/>
      <c r="BFI59" s="1"/>
      <c r="BFJ59" s="1"/>
      <c r="BFK59" s="1"/>
      <c r="BFL59" s="1"/>
      <c r="BFM59" s="1"/>
      <c r="BFN59" s="1"/>
      <c r="BFO59" s="1"/>
      <c r="BFP59" s="1"/>
      <c r="BFQ59" s="1"/>
      <c r="BFR59" s="1"/>
      <c r="BFS59" s="1"/>
      <c r="BFT59" s="1"/>
      <c r="BFU59" s="1"/>
      <c r="BFV59" s="1"/>
      <c r="BFW59" s="1"/>
      <c r="BFX59" s="1"/>
      <c r="BFY59" s="1"/>
      <c r="BFZ59" s="1"/>
      <c r="BGA59" s="1"/>
      <c r="BGB59" s="1"/>
      <c r="BGC59" s="1"/>
      <c r="BGD59" s="1"/>
      <c r="BGE59" s="1"/>
      <c r="BGF59" s="1"/>
      <c r="BGG59" s="1"/>
      <c r="BGH59" s="1"/>
      <c r="BGI59" s="1"/>
      <c r="BGJ59" s="1"/>
      <c r="BGK59" s="1"/>
      <c r="BGL59" s="1"/>
      <c r="BGM59" s="1"/>
      <c r="BGN59" s="1"/>
      <c r="BGO59" s="1"/>
      <c r="BGP59" s="1"/>
      <c r="BGQ59" s="1"/>
      <c r="BGR59" s="1"/>
      <c r="BGS59" s="1"/>
      <c r="BGT59" s="1"/>
      <c r="BGU59" s="1"/>
      <c r="BGV59" s="1"/>
      <c r="BGW59" s="1"/>
      <c r="BGX59" s="1"/>
      <c r="BGY59" s="1"/>
      <c r="BGZ59" s="1"/>
      <c r="BHA59" s="1"/>
      <c r="BHB59" s="1"/>
      <c r="BHC59" s="1"/>
      <c r="BHD59" s="1"/>
      <c r="BHE59" s="1"/>
      <c r="BHF59" s="1"/>
      <c r="BHG59" s="1"/>
      <c r="BHH59" s="1"/>
      <c r="BHI59" s="1"/>
      <c r="BHJ59" s="1"/>
      <c r="BHK59" s="1"/>
      <c r="BHL59" s="1"/>
      <c r="BHM59" s="1"/>
      <c r="BHN59" s="1"/>
      <c r="BHO59" s="1"/>
      <c r="BHP59" s="1"/>
      <c r="BHQ59" s="1"/>
      <c r="BHR59" s="1"/>
      <c r="BHS59" s="1"/>
      <c r="BHT59" s="1"/>
      <c r="BHU59" s="1"/>
      <c r="BHV59" s="1"/>
      <c r="BHW59" s="1"/>
      <c r="BHX59" s="1"/>
      <c r="BHY59" s="1"/>
      <c r="BHZ59" s="1"/>
      <c r="BIA59" s="1"/>
      <c r="BIB59" s="1"/>
      <c r="BIC59" s="1"/>
      <c r="BID59" s="1"/>
      <c r="BIE59" s="1"/>
      <c r="BIF59" s="1"/>
      <c r="BIG59" s="1"/>
      <c r="BIH59" s="1"/>
      <c r="BII59" s="1"/>
      <c r="BIJ59" s="1"/>
      <c r="BIK59" s="1"/>
      <c r="BIL59" s="1"/>
      <c r="BIM59" s="1"/>
      <c r="BIN59" s="1"/>
      <c r="BIO59" s="1"/>
      <c r="BIP59" s="1"/>
      <c r="BIQ59" s="1"/>
      <c r="BIR59" s="1"/>
      <c r="BIS59" s="1"/>
      <c r="BIT59" s="1"/>
      <c r="BIU59" s="1"/>
      <c r="BIV59" s="1"/>
      <c r="BIW59" s="1"/>
      <c r="BIX59" s="1"/>
      <c r="BIY59" s="1"/>
      <c r="BIZ59" s="1"/>
      <c r="BJA59" s="1"/>
      <c r="BJB59" s="1"/>
      <c r="BJC59" s="1"/>
      <c r="BJD59" s="1"/>
      <c r="BJE59" s="1"/>
      <c r="BJF59" s="1"/>
      <c r="BJG59" s="1"/>
      <c r="BJH59" s="1"/>
      <c r="BJI59" s="1"/>
      <c r="BJJ59" s="1"/>
      <c r="BJK59" s="1"/>
      <c r="BJL59" s="1"/>
      <c r="BJM59" s="1"/>
      <c r="BJN59" s="1"/>
      <c r="BJO59" s="1"/>
      <c r="BJP59" s="1"/>
      <c r="BJQ59" s="1"/>
      <c r="BJR59" s="1"/>
      <c r="BJS59" s="1"/>
      <c r="BJT59" s="1"/>
      <c r="BJU59" s="1"/>
      <c r="BJV59" s="1"/>
      <c r="BJW59" s="1"/>
      <c r="BJX59" s="1"/>
      <c r="BJY59" s="1"/>
      <c r="BJZ59" s="1"/>
      <c r="BKA59" s="1"/>
      <c r="BKB59" s="1"/>
      <c r="BKC59" s="1"/>
      <c r="BKD59" s="1"/>
      <c r="BKE59" s="1"/>
      <c r="BKF59" s="1"/>
      <c r="BKG59" s="1"/>
      <c r="BKH59" s="1"/>
      <c r="BKI59" s="1"/>
      <c r="BKJ59" s="1"/>
      <c r="BKK59" s="1"/>
      <c r="BKL59" s="1"/>
      <c r="BKM59" s="1"/>
      <c r="BKN59" s="1"/>
      <c r="BKO59" s="1"/>
      <c r="BKP59" s="1"/>
      <c r="BKQ59" s="1"/>
      <c r="BKR59" s="1"/>
      <c r="BKS59" s="1"/>
      <c r="BKT59" s="1"/>
      <c r="BKU59" s="1"/>
      <c r="BKV59" s="1"/>
      <c r="BKW59" s="1"/>
      <c r="BKX59" s="1"/>
      <c r="BKY59" s="1"/>
      <c r="BKZ59" s="1"/>
      <c r="BLA59" s="1"/>
      <c r="BLB59" s="1"/>
      <c r="BLC59" s="1"/>
      <c r="BLD59" s="1"/>
      <c r="BLE59" s="1"/>
      <c r="BLF59" s="1"/>
      <c r="BLG59" s="1"/>
      <c r="BLH59" s="1"/>
      <c r="BLI59" s="1"/>
      <c r="BLJ59" s="1"/>
      <c r="BLK59" s="1"/>
      <c r="BLL59" s="1"/>
      <c r="BLM59" s="1"/>
      <c r="BLN59" s="1"/>
      <c r="BLO59" s="1"/>
      <c r="BLP59" s="1"/>
      <c r="BLQ59" s="1"/>
      <c r="BLR59" s="1"/>
      <c r="BLS59" s="1"/>
      <c r="BLT59" s="1"/>
      <c r="BLU59" s="1"/>
      <c r="BLV59" s="1"/>
      <c r="BLW59" s="1"/>
      <c r="BLX59" s="1"/>
      <c r="BLY59" s="1"/>
      <c r="BLZ59" s="1"/>
      <c r="BMA59" s="1"/>
      <c r="BMB59" s="1"/>
      <c r="BMC59" s="1"/>
      <c r="BMD59" s="1"/>
      <c r="BME59" s="1"/>
      <c r="BMF59" s="1"/>
      <c r="BMG59" s="1"/>
      <c r="BMH59" s="1"/>
      <c r="BMI59" s="1"/>
      <c r="BMJ59" s="1"/>
      <c r="BMK59" s="1"/>
      <c r="BML59" s="1"/>
      <c r="BMM59" s="1"/>
      <c r="BMN59" s="1"/>
      <c r="BMO59" s="1"/>
      <c r="BMP59" s="1"/>
      <c r="BMQ59" s="1"/>
      <c r="BMR59" s="1"/>
      <c r="BMS59" s="1"/>
      <c r="BMT59" s="1"/>
      <c r="BMU59" s="1"/>
      <c r="BMV59" s="1"/>
      <c r="BMW59" s="1"/>
      <c r="BMX59" s="1"/>
      <c r="BMY59" s="1"/>
      <c r="BMZ59" s="1"/>
      <c r="BNA59" s="1"/>
      <c r="BNB59" s="1"/>
      <c r="BNC59" s="1"/>
      <c r="BND59" s="1"/>
      <c r="BNE59" s="1"/>
      <c r="BNF59" s="1"/>
      <c r="BNG59" s="1"/>
      <c r="BNH59" s="1"/>
      <c r="BNI59" s="1"/>
      <c r="BNJ59" s="1"/>
      <c r="BNK59" s="1"/>
      <c r="BNL59" s="1"/>
      <c r="BNM59" s="1"/>
      <c r="BNN59" s="1"/>
      <c r="BNO59" s="1"/>
      <c r="BNP59" s="1"/>
      <c r="BNQ59" s="1"/>
      <c r="BNR59" s="1"/>
      <c r="BNS59" s="1"/>
      <c r="BNT59" s="1"/>
      <c r="BNU59" s="1"/>
      <c r="BNV59" s="1"/>
      <c r="BNW59" s="1"/>
      <c r="BNX59" s="1"/>
      <c r="BNY59" s="1"/>
      <c r="BNZ59" s="1"/>
      <c r="BOA59" s="1"/>
      <c r="BOB59" s="1"/>
      <c r="BOC59" s="1"/>
      <c r="BOD59" s="1"/>
      <c r="BOE59" s="1"/>
      <c r="BOF59" s="1"/>
      <c r="BOG59" s="1"/>
      <c r="BOH59" s="1"/>
      <c r="BOI59" s="1"/>
      <c r="BOJ59" s="1"/>
      <c r="BOK59" s="1"/>
      <c r="BOL59" s="1"/>
      <c r="BOM59" s="1"/>
      <c r="BON59" s="1"/>
      <c r="BOO59" s="1"/>
      <c r="BOP59" s="1"/>
      <c r="BOQ59" s="1"/>
      <c r="BOR59" s="1"/>
      <c r="BOS59" s="1"/>
      <c r="BOT59" s="1"/>
      <c r="BOU59" s="1"/>
      <c r="BOV59" s="1"/>
      <c r="BOW59" s="1"/>
      <c r="BOX59" s="1"/>
      <c r="BOY59" s="1"/>
      <c r="BOZ59" s="1"/>
      <c r="BPA59" s="1"/>
      <c r="BPB59" s="1"/>
      <c r="BPC59" s="1"/>
      <c r="BPD59" s="1"/>
      <c r="BPE59" s="1"/>
      <c r="BPF59" s="1"/>
      <c r="BPG59" s="1"/>
      <c r="BPH59" s="1"/>
      <c r="BPI59" s="1"/>
      <c r="BPJ59" s="1"/>
      <c r="BPK59" s="1"/>
      <c r="BPL59" s="1"/>
      <c r="BPM59" s="1"/>
      <c r="BPN59" s="1"/>
      <c r="BPO59" s="1"/>
      <c r="BPP59" s="1"/>
      <c r="BPQ59" s="1"/>
      <c r="BPR59" s="1"/>
      <c r="BPS59" s="1"/>
      <c r="BPT59" s="1"/>
      <c r="BPU59" s="1"/>
      <c r="BPV59" s="1"/>
      <c r="BPW59" s="1"/>
      <c r="BPX59" s="1"/>
      <c r="BPY59" s="1"/>
      <c r="BPZ59" s="1"/>
      <c r="BQA59" s="1"/>
      <c r="BQB59" s="1"/>
      <c r="BQC59" s="1"/>
      <c r="BQD59" s="1"/>
      <c r="BQE59" s="1"/>
      <c r="BQF59" s="1"/>
      <c r="BQG59" s="1"/>
      <c r="BQH59" s="1"/>
      <c r="BQI59" s="1"/>
      <c r="BQJ59" s="1"/>
      <c r="BQK59" s="1"/>
      <c r="BQL59" s="1"/>
      <c r="BQM59" s="1"/>
      <c r="BQN59" s="1"/>
      <c r="BQO59" s="1"/>
      <c r="BQP59" s="1"/>
      <c r="BQQ59" s="1"/>
      <c r="BQR59" s="1"/>
      <c r="BQS59" s="1"/>
      <c r="BQT59" s="1"/>
      <c r="BQU59" s="1"/>
      <c r="BQV59" s="1"/>
      <c r="BQW59" s="1"/>
      <c r="BQX59" s="1"/>
      <c r="BQY59" s="1"/>
      <c r="BQZ59" s="1"/>
      <c r="BRA59" s="1"/>
      <c r="BRB59" s="1"/>
      <c r="BRC59" s="1"/>
      <c r="BRD59" s="1"/>
      <c r="BRE59" s="1"/>
      <c r="BRF59" s="1"/>
      <c r="BRG59" s="1"/>
      <c r="BRH59" s="1"/>
      <c r="BRI59" s="1"/>
      <c r="BRJ59" s="1"/>
      <c r="BRK59" s="1"/>
      <c r="BRL59" s="1"/>
      <c r="BRM59" s="1"/>
      <c r="BRN59" s="1"/>
      <c r="BRO59" s="1"/>
      <c r="BRP59" s="1"/>
      <c r="BRQ59" s="1"/>
      <c r="BRR59" s="1"/>
      <c r="BRS59" s="1"/>
      <c r="BRT59" s="1"/>
      <c r="BRU59" s="1"/>
      <c r="BRV59" s="1"/>
      <c r="BRW59" s="1"/>
      <c r="BRX59" s="1"/>
      <c r="BRY59" s="1"/>
      <c r="BRZ59" s="1"/>
      <c r="BSA59" s="1"/>
      <c r="BSB59" s="1"/>
      <c r="BSC59" s="1"/>
      <c r="BSD59" s="1"/>
      <c r="BSE59" s="1"/>
      <c r="BSF59" s="1"/>
      <c r="BSG59" s="1"/>
      <c r="BSH59" s="1"/>
      <c r="BSI59" s="1"/>
      <c r="BSJ59" s="1"/>
      <c r="BSK59" s="1"/>
      <c r="BSL59" s="1"/>
      <c r="BSM59" s="1"/>
      <c r="BSN59" s="1"/>
      <c r="BSO59" s="1"/>
      <c r="BSP59" s="1"/>
      <c r="BSQ59" s="1"/>
      <c r="BSR59" s="1"/>
      <c r="BSS59" s="1"/>
      <c r="BST59" s="1"/>
      <c r="BSU59" s="1"/>
      <c r="BSV59" s="1"/>
      <c r="BSW59" s="1"/>
      <c r="BSX59" s="1"/>
      <c r="BSY59" s="1"/>
      <c r="BSZ59" s="1"/>
      <c r="BTA59" s="1"/>
      <c r="BTB59" s="1"/>
      <c r="BTC59" s="1"/>
      <c r="BTD59" s="1"/>
      <c r="BTE59" s="1"/>
      <c r="BTF59" s="1"/>
      <c r="BTG59" s="1"/>
      <c r="BTH59" s="1"/>
      <c r="BTI59" s="1"/>
      <c r="BTJ59" s="1"/>
      <c r="BTK59" s="1"/>
      <c r="BTL59" s="1"/>
      <c r="BTM59" s="1"/>
      <c r="BTN59" s="1"/>
      <c r="BTO59" s="1"/>
      <c r="BTP59" s="1"/>
      <c r="BTQ59" s="1"/>
      <c r="BTR59" s="1"/>
      <c r="BTS59" s="1"/>
      <c r="BTT59" s="1"/>
      <c r="BTU59" s="1"/>
      <c r="BTV59" s="1"/>
      <c r="BTW59" s="1"/>
      <c r="BTX59" s="1"/>
      <c r="BTY59" s="1"/>
      <c r="BTZ59" s="1"/>
      <c r="BUA59" s="1"/>
      <c r="BUB59" s="1"/>
      <c r="BUC59" s="1"/>
      <c r="BUD59" s="1"/>
      <c r="BUE59" s="1"/>
      <c r="BUF59" s="1"/>
      <c r="BUG59" s="1"/>
      <c r="BUH59" s="1"/>
      <c r="BUI59" s="1"/>
      <c r="BUJ59" s="1"/>
      <c r="BUK59" s="1"/>
      <c r="BUL59" s="1"/>
      <c r="BUM59" s="1"/>
      <c r="BUN59" s="1"/>
      <c r="BUO59" s="1"/>
      <c r="BUP59" s="1"/>
      <c r="BUQ59" s="1"/>
      <c r="BUR59" s="1"/>
      <c r="BUS59" s="1"/>
      <c r="BUT59" s="1"/>
      <c r="BUU59" s="1"/>
      <c r="BUV59" s="1"/>
      <c r="BUW59" s="1"/>
      <c r="BUX59" s="1"/>
      <c r="BUY59" s="1"/>
      <c r="BUZ59" s="1"/>
      <c r="BVA59" s="1"/>
      <c r="BVB59" s="1"/>
      <c r="BVC59" s="1"/>
      <c r="BVD59" s="1"/>
      <c r="BVE59" s="1"/>
      <c r="BVF59" s="1"/>
      <c r="BVG59" s="1"/>
      <c r="BVH59" s="1"/>
      <c r="BVI59" s="1"/>
      <c r="BVJ59" s="1"/>
      <c r="BVK59" s="1"/>
      <c r="BVL59" s="1"/>
      <c r="BVM59" s="1"/>
      <c r="BVN59" s="1"/>
      <c r="BVO59" s="1"/>
      <c r="BVP59" s="1"/>
      <c r="BVQ59" s="1"/>
      <c r="BVR59" s="1"/>
      <c r="BVS59" s="1"/>
      <c r="BVT59" s="1"/>
      <c r="BVU59" s="1"/>
      <c r="BVV59" s="1"/>
      <c r="BVW59" s="1"/>
      <c r="BVX59" s="1"/>
      <c r="BVY59" s="1"/>
      <c r="BVZ59" s="1"/>
      <c r="BWA59" s="1"/>
      <c r="BWB59" s="1"/>
      <c r="BWC59" s="1"/>
      <c r="BWD59" s="1"/>
      <c r="BWE59" s="1"/>
      <c r="BWF59" s="1"/>
      <c r="BWG59" s="1"/>
      <c r="BWH59" s="1"/>
      <c r="BWI59" s="1"/>
      <c r="BWJ59" s="1"/>
      <c r="BWK59" s="1"/>
      <c r="BWL59" s="1"/>
      <c r="BWM59" s="1"/>
      <c r="BWN59" s="1"/>
      <c r="BWO59" s="1"/>
      <c r="BWP59" s="1"/>
      <c r="BWQ59" s="1"/>
      <c r="BWR59" s="1"/>
      <c r="BWS59" s="1"/>
      <c r="BWT59" s="1"/>
      <c r="BWU59" s="1"/>
      <c r="BWV59" s="1"/>
      <c r="BWW59" s="1"/>
      <c r="BWX59" s="1"/>
      <c r="BWY59" s="1"/>
      <c r="BWZ59" s="1"/>
      <c r="BXA59" s="1"/>
      <c r="BXB59" s="1"/>
      <c r="BXC59" s="1"/>
      <c r="BXD59" s="1"/>
      <c r="BXE59" s="1"/>
      <c r="BXF59" s="1"/>
      <c r="BXG59" s="1"/>
      <c r="BXH59" s="1"/>
      <c r="BXI59" s="1"/>
      <c r="BXJ59" s="1"/>
      <c r="BXK59" s="1"/>
      <c r="BXL59" s="1"/>
      <c r="BXM59" s="1"/>
      <c r="BXN59" s="1"/>
      <c r="BXO59" s="1"/>
      <c r="BXP59" s="1"/>
      <c r="BXQ59" s="1"/>
      <c r="BXR59" s="1"/>
      <c r="BXS59" s="1"/>
      <c r="BXT59" s="1"/>
      <c r="BXU59" s="1"/>
      <c r="BXV59" s="1"/>
      <c r="BXW59" s="1"/>
      <c r="BXX59" s="1"/>
      <c r="BXY59" s="1"/>
    </row>
    <row r="60" spans="1:2001" s="62" customFormat="1" ht="15.75" thickBot="1" x14ac:dyDescent="0.3">
      <c r="A60" s="62" t="s">
        <v>144</v>
      </c>
      <c r="B60" s="72">
        <f>VLOOKUP(B2,'neighb_look up tables'!$A$82:$E$86,5,FALSE)</f>
        <v>25</v>
      </c>
      <c r="C60" s="72">
        <f>VLOOKUP(C2,'neighb_look up tables'!$A$82:$E$86,5,FALSE)</f>
        <v>13</v>
      </c>
      <c r="D60" s="72">
        <f>VLOOKUP(D2,'neighb_look up tables'!$A$82:$E$86,5,FALSE)</f>
        <v>6</v>
      </c>
      <c r="E60" s="72">
        <f>VLOOKUP(E2,'neighb_look up tables'!$A$82:$E$86,5,FALSE)</f>
        <v>3</v>
      </c>
      <c r="F60" s="72">
        <f>VLOOKUP(F2,'neighb_look up tables'!$A$82:$E$86,5,FALSE)</f>
        <v>1</v>
      </c>
      <c r="G60" s="60"/>
      <c r="H60" s="65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  <c r="AMH60" s="1"/>
      <c r="AMI60" s="1"/>
      <c r="AMJ60" s="1"/>
      <c r="AMK60" s="1"/>
      <c r="AML60" s="1"/>
      <c r="AMM60" s="1"/>
      <c r="AMN60" s="1"/>
      <c r="AMO60" s="1"/>
      <c r="AMP60" s="1"/>
      <c r="AMQ60" s="1"/>
      <c r="AMR60" s="1"/>
      <c r="AMS60" s="1"/>
      <c r="AMT60" s="1"/>
      <c r="AMU60" s="1"/>
      <c r="AMV60" s="1"/>
      <c r="AMW60" s="1"/>
      <c r="AMX60" s="1"/>
      <c r="AMY60" s="1"/>
      <c r="AMZ60" s="1"/>
      <c r="ANA60" s="1"/>
      <c r="ANB60" s="1"/>
      <c r="ANC60" s="1"/>
      <c r="AND60" s="1"/>
      <c r="ANE60" s="1"/>
      <c r="ANF60" s="1"/>
      <c r="ANG60" s="1"/>
      <c r="ANH60" s="1"/>
      <c r="ANI60" s="1"/>
      <c r="ANJ60" s="1"/>
      <c r="ANK60" s="1"/>
      <c r="ANL60" s="1"/>
      <c r="ANM60" s="1"/>
      <c r="ANN60" s="1"/>
      <c r="ANO60" s="1"/>
      <c r="ANP60" s="1"/>
      <c r="ANQ60" s="1"/>
      <c r="ANR60" s="1"/>
      <c r="ANS60" s="1"/>
      <c r="ANT60" s="1"/>
      <c r="ANU60" s="1"/>
      <c r="ANV60" s="1"/>
      <c r="ANW60" s="1"/>
      <c r="ANX60" s="1"/>
      <c r="ANY60" s="1"/>
      <c r="ANZ60" s="1"/>
      <c r="AOA60" s="1"/>
      <c r="AOB60" s="1"/>
      <c r="AOC60" s="1"/>
      <c r="AOD60" s="1"/>
      <c r="AOE60" s="1"/>
      <c r="AOF60" s="1"/>
      <c r="AOG60" s="1"/>
      <c r="AOH60" s="1"/>
      <c r="AOI60" s="1"/>
      <c r="AOJ60" s="1"/>
      <c r="AOK60" s="1"/>
      <c r="AOL60" s="1"/>
      <c r="AOM60" s="1"/>
      <c r="AON60" s="1"/>
      <c r="AOO60" s="1"/>
      <c r="AOP60" s="1"/>
      <c r="AOQ60" s="1"/>
      <c r="AOR60" s="1"/>
      <c r="AOS60" s="1"/>
      <c r="AOT60" s="1"/>
      <c r="AOU60" s="1"/>
      <c r="AOV60" s="1"/>
      <c r="AOW60" s="1"/>
      <c r="AOX60" s="1"/>
      <c r="AOY60" s="1"/>
      <c r="AOZ60" s="1"/>
      <c r="APA60" s="1"/>
      <c r="APB60" s="1"/>
      <c r="APC60" s="1"/>
      <c r="APD60" s="1"/>
      <c r="APE60" s="1"/>
      <c r="APF60" s="1"/>
      <c r="APG60" s="1"/>
      <c r="APH60" s="1"/>
      <c r="API60" s="1"/>
      <c r="APJ60" s="1"/>
      <c r="APK60" s="1"/>
      <c r="APL60" s="1"/>
      <c r="APM60" s="1"/>
      <c r="APN60" s="1"/>
      <c r="APO60" s="1"/>
      <c r="APP60" s="1"/>
      <c r="APQ60" s="1"/>
      <c r="APR60" s="1"/>
      <c r="APS60" s="1"/>
      <c r="APT60" s="1"/>
      <c r="APU60" s="1"/>
      <c r="APV60" s="1"/>
      <c r="APW60" s="1"/>
      <c r="APX60" s="1"/>
      <c r="APY60" s="1"/>
      <c r="APZ60" s="1"/>
      <c r="AQA60" s="1"/>
      <c r="AQB60" s="1"/>
      <c r="AQC60" s="1"/>
      <c r="AQD60" s="1"/>
      <c r="AQE60" s="1"/>
      <c r="AQF60" s="1"/>
      <c r="AQG60" s="1"/>
      <c r="AQH60" s="1"/>
      <c r="AQI60" s="1"/>
      <c r="AQJ60" s="1"/>
      <c r="AQK60" s="1"/>
      <c r="AQL60" s="1"/>
      <c r="AQM60" s="1"/>
      <c r="AQN60" s="1"/>
      <c r="AQO60" s="1"/>
      <c r="AQP60" s="1"/>
      <c r="AQQ60" s="1"/>
      <c r="AQR60" s="1"/>
      <c r="AQS60" s="1"/>
      <c r="AQT60" s="1"/>
      <c r="AQU60" s="1"/>
      <c r="AQV60" s="1"/>
      <c r="AQW60" s="1"/>
      <c r="AQX60" s="1"/>
      <c r="AQY60" s="1"/>
      <c r="AQZ60" s="1"/>
      <c r="ARA60" s="1"/>
      <c r="ARB60" s="1"/>
      <c r="ARC60" s="1"/>
      <c r="ARD60" s="1"/>
      <c r="ARE60" s="1"/>
      <c r="ARF60" s="1"/>
      <c r="ARG60" s="1"/>
      <c r="ARH60" s="1"/>
      <c r="ARI60" s="1"/>
      <c r="ARJ60" s="1"/>
      <c r="ARK60" s="1"/>
      <c r="ARL60" s="1"/>
      <c r="ARM60" s="1"/>
      <c r="ARN60" s="1"/>
      <c r="ARO60" s="1"/>
      <c r="ARP60" s="1"/>
      <c r="ARQ60" s="1"/>
      <c r="ARR60" s="1"/>
      <c r="ARS60" s="1"/>
      <c r="ART60" s="1"/>
      <c r="ARU60" s="1"/>
      <c r="ARV60" s="1"/>
      <c r="ARW60" s="1"/>
      <c r="ARX60" s="1"/>
      <c r="ARY60" s="1"/>
      <c r="ARZ60" s="1"/>
      <c r="ASA60" s="1"/>
      <c r="ASB60" s="1"/>
      <c r="ASC60" s="1"/>
      <c r="ASD60" s="1"/>
      <c r="ASE60" s="1"/>
      <c r="ASF60" s="1"/>
      <c r="ASG60" s="1"/>
      <c r="ASH60" s="1"/>
      <c r="ASI60" s="1"/>
      <c r="ASJ60" s="1"/>
      <c r="ASK60" s="1"/>
      <c r="ASL60" s="1"/>
      <c r="ASM60" s="1"/>
      <c r="ASN60" s="1"/>
      <c r="ASO60" s="1"/>
      <c r="ASP60" s="1"/>
      <c r="ASQ60" s="1"/>
      <c r="ASR60" s="1"/>
      <c r="ASS60" s="1"/>
      <c r="AST60" s="1"/>
      <c r="ASU60" s="1"/>
      <c r="ASV60" s="1"/>
      <c r="ASW60" s="1"/>
      <c r="ASX60" s="1"/>
      <c r="ASY60" s="1"/>
      <c r="ASZ60" s="1"/>
      <c r="ATA60" s="1"/>
      <c r="ATB60" s="1"/>
      <c r="ATC60" s="1"/>
      <c r="ATD60" s="1"/>
      <c r="ATE60" s="1"/>
      <c r="ATF60" s="1"/>
      <c r="ATG60" s="1"/>
      <c r="ATH60" s="1"/>
      <c r="ATI60" s="1"/>
      <c r="ATJ60" s="1"/>
      <c r="ATK60" s="1"/>
      <c r="ATL60" s="1"/>
      <c r="ATM60" s="1"/>
      <c r="ATN60" s="1"/>
      <c r="ATO60" s="1"/>
      <c r="ATP60" s="1"/>
      <c r="ATQ60" s="1"/>
      <c r="ATR60" s="1"/>
      <c r="ATS60" s="1"/>
      <c r="ATT60" s="1"/>
      <c r="ATU60" s="1"/>
      <c r="ATV60" s="1"/>
      <c r="ATW60" s="1"/>
      <c r="ATX60" s="1"/>
      <c r="ATY60" s="1"/>
      <c r="ATZ60" s="1"/>
      <c r="AUA60" s="1"/>
      <c r="AUB60" s="1"/>
      <c r="AUC60" s="1"/>
      <c r="AUD60" s="1"/>
      <c r="AUE60" s="1"/>
      <c r="AUF60" s="1"/>
      <c r="AUG60" s="1"/>
      <c r="AUH60" s="1"/>
      <c r="AUI60" s="1"/>
      <c r="AUJ60" s="1"/>
      <c r="AUK60" s="1"/>
      <c r="AUL60" s="1"/>
      <c r="AUM60" s="1"/>
      <c r="AUN60" s="1"/>
      <c r="AUO60" s="1"/>
      <c r="AUP60" s="1"/>
      <c r="AUQ60" s="1"/>
      <c r="AUR60" s="1"/>
      <c r="AUS60" s="1"/>
      <c r="AUT60" s="1"/>
      <c r="AUU60" s="1"/>
      <c r="AUV60" s="1"/>
      <c r="AUW60" s="1"/>
      <c r="AUX60" s="1"/>
      <c r="AUY60" s="1"/>
      <c r="AUZ60" s="1"/>
      <c r="AVA60" s="1"/>
      <c r="AVB60" s="1"/>
      <c r="AVC60" s="1"/>
      <c r="AVD60" s="1"/>
      <c r="AVE60" s="1"/>
      <c r="AVF60" s="1"/>
      <c r="AVG60" s="1"/>
      <c r="AVH60" s="1"/>
      <c r="AVI60" s="1"/>
      <c r="AVJ60" s="1"/>
      <c r="AVK60" s="1"/>
      <c r="AVL60" s="1"/>
      <c r="AVM60" s="1"/>
      <c r="AVN60" s="1"/>
      <c r="AVO60" s="1"/>
      <c r="AVP60" s="1"/>
      <c r="AVQ60" s="1"/>
      <c r="AVR60" s="1"/>
      <c r="AVS60" s="1"/>
      <c r="AVT60" s="1"/>
      <c r="AVU60" s="1"/>
      <c r="AVV60" s="1"/>
      <c r="AVW60" s="1"/>
      <c r="AVX60" s="1"/>
      <c r="AVY60" s="1"/>
      <c r="AVZ60" s="1"/>
      <c r="AWA60" s="1"/>
      <c r="AWB60" s="1"/>
      <c r="AWC60" s="1"/>
      <c r="AWD60" s="1"/>
      <c r="AWE60" s="1"/>
      <c r="AWF60" s="1"/>
      <c r="AWG60" s="1"/>
      <c r="AWH60" s="1"/>
      <c r="AWI60" s="1"/>
      <c r="AWJ60" s="1"/>
      <c r="AWK60" s="1"/>
      <c r="AWL60" s="1"/>
      <c r="AWM60" s="1"/>
      <c r="AWN60" s="1"/>
      <c r="AWO60" s="1"/>
      <c r="AWP60" s="1"/>
      <c r="AWQ60" s="1"/>
      <c r="AWR60" s="1"/>
      <c r="AWS60" s="1"/>
      <c r="AWT60" s="1"/>
      <c r="AWU60" s="1"/>
      <c r="AWV60" s="1"/>
      <c r="AWW60" s="1"/>
      <c r="AWX60" s="1"/>
      <c r="AWY60" s="1"/>
      <c r="AWZ60" s="1"/>
      <c r="AXA60" s="1"/>
      <c r="AXB60" s="1"/>
      <c r="AXC60" s="1"/>
      <c r="AXD60" s="1"/>
      <c r="AXE60" s="1"/>
      <c r="AXF60" s="1"/>
      <c r="AXG60" s="1"/>
      <c r="AXH60" s="1"/>
      <c r="AXI60" s="1"/>
      <c r="AXJ60" s="1"/>
      <c r="AXK60" s="1"/>
      <c r="AXL60" s="1"/>
      <c r="AXM60" s="1"/>
      <c r="AXN60" s="1"/>
      <c r="AXO60" s="1"/>
      <c r="AXP60" s="1"/>
      <c r="AXQ60" s="1"/>
      <c r="AXR60" s="1"/>
      <c r="AXS60" s="1"/>
      <c r="AXT60" s="1"/>
      <c r="AXU60" s="1"/>
      <c r="AXV60" s="1"/>
      <c r="AXW60" s="1"/>
      <c r="AXX60" s="1"/>
      <c r="AXY60" s="1"/>
      <c r="AXZ60" s="1"/>
      <c r="AYA60" s="1"/>
      <c r="AYB60" s="1"/>
      <c r="AYC60" s="1"/>
      <c r="AYD60" s="1"/>
      <c r="AYE60" s="1"/>
      <c r="AYF60" s="1"/>
      <c r="AYG60" s="1"/>
      <c r="AYH60" s="1"/>
      <c r="AYI60" s="1"/>
      <c r="AYJ60" s="1"/>
      <c r="AYK60" s="1"/>
      <c r="AYL60" s="1"/>
      <c r="AYM60" s="1"/>
      <c r="AYN60" s="1"/>
      <c r="AYO60" s="1"/>
      <c r="AYP60" s="1"/>
      <c r="AYQ60" s="1"/>
      <c r="AYR60" s="1"/>
      <c r="AYS60" s="1"/>
      <c r="AYT60" s="1"/>
      <c r="AYU60" s="1"/>
      <c r="AYV60" s="1"/>
      <c r="AYW60" s="1"/>
      <c r="AYX60" s="1"/>
      <c r="AYY60" s="1"/>
      <c r="AYZ60" s="1"/>
      <c r="AZA60" s="1"/>
      <c r="AZB60" s="1"/>
      <c r="AZC60" s="1"/>
      <c r="AZD60" s="1"/>
      <c r="AZE60" s="1"/>
      <c r="AZF60" s="1"/>
      <c r="AZG60" s="1"/>
      <c r="AZH60" s="1"/>
      <c r="AZI60" s="1"/>
      <c r="AZJ60" s="1"/>
      <c r="AZK60" s="1"/>
      <c r="AZL60" s="1"/>
      <c r="AZM60" s="1"/>
      <c r="AZN60" s="1"/>
      <c r="AZO60" s="1"/>
      <c r="AZP60" s="1"/>
      <c r="AZQ60" s="1"/>
      <c r="AZR60" s="1"/>
      <c r="AZS60" s="1"/>
      <c r="AZT60" s="1"/>
      <c r="AZU60" s="1"/>
      <c r="AZV60" s="1"/>
      <c r="AZW60" s="1"/>
      <c r="AZX60" s="1"/>
      <c r="AZY60" s="1"/>
      <c r="AZZ60" s="1"/>
      <c r="BAA60" s="1"/>
      <c r="BAB60" s="1"/>
      <c r="BAC60" s="1"/>
      <c r="BAD60" s="1"/>
      <c r="BAE60" s="1"/>
      <c r="BAF60" s="1"/>
      <c r="BAG60" s="1"/>
      <c r="BAH60" s="1"/>
      <c r="BAI60" s="1"/>
      <c r="BAJ60" s="1"/>
      <c r="BAK60" s="1"/>
      <c r="BAL60" s="1"/>
      <c r="BAM60" s="1"/>
      <c r="BAN60" s="1"/>
      <c r="BAO60" s="1"/>
      <c r="BAP60" s="1"/>
      <c r="BAQ60" s="1"/>
      <c r="BAR60" s="1"/>
      <c r="BAS60" s="1"/>
      <c r="BAT60" s="1"/>
      <c r="BAU60" s="1"/>
      <c r="BAV60" s="1"/>
      <c r="BAW60" s="1"/>
      <c r="BAX60" s="1"/>
      <c r="BAY60" s="1"/>
      <c r="BAZ60" s="1"/>
      <c r="BBA60" s="1"/>
      <c r="BBB60" s="1"/>
      <c r="BBC60" s="1"/>
      <c r="BBD60" s="1"/>
      <c r="BBE60" s="1"/>
      <c r="BBF60" s="1"/>
      <c r="BBG60" s="1"/>
      <c r="BBH60" s="1"/>
      <c r="BBI60" s="1"/>
      <c r="BBJ60" s="1"/>
      <c r="BBK60" s="1"/>
      <c r="BBL60" s="1"/>
      <c r="BBM60" s="1"/>
      <c r="BBN60" s="1"/>
      <c r="BBO60" s="1"/>
      <c r="BBP60" s="1"/>
      <c r="BBQ60" s="1"/>
      <c r="BBR60" s="1"/>
      <c r="BBS60" s="1"/>
      <c r="BBT60" s="1"/>
      <c r="BBU60" s="1"/>
      <c r="BBV60" s="1"/>
      <c r="BBW60" s="1"/>
      <c r="BBX60" s="1"/>
      <c r="BBY60" s="1"/>
      <c r="BBZ60" s="1"/>
      <c r="BCA60" s="1"/>
      <c r="BCB60" s="1"/>
      <c r="BCC60" s="1"/>
      <c r="BCD60" s="1"/>
      <c r="BCE60" s="1"/>
      <c r="BCF60" s="1"/>
      <c r="BCG60" s="1"/>
      <c r="BCH60" s="1"/>
      <c r="BCI60" s="1"/>
      <c r="BCJ60" s="1"/>
      <c r="BCK60" s="1"/>
      <c r="BCL60" s="1"/>
      <c r="BCM60" s="1"/>
      <c r="BCN60" s="1"/>
      <c r="BCO60" s="1"/>
      <c r="BCP60" s="1"/>
      <c r="BCQ60" s="1"/>
      <c r="BCR60" s="1"/>
      <c r="BCS60" s="1"/>
      <c r="BCT60" s="1"/>
      <c r="BCU60" s="1"/>
      <c r="BCV60" s="1"/>
      <c r="BCW60" s="1"/>
      <c r="BCX60" s="1"/>
      <c r="BCY60" s="1"/>
      <c r="BCZ60" s="1"/>
      <c r="BDA60" s="1"/>
      <c r="BDB60" s="1"/>
      <c r="BDC60" s="1"/>
      <c r="BDD60" s="1"/>
      <c r="BDE60" s="1"/>
      <c r="BDF60" s="1"/>
      <c r="BDG60" s="1"/>
      <c r="BDH60" s="1"/>
      <c r="BDI60" s="1"/>
      <c r="BDJ60" s="1"/>
      <c r="BDK60" s="1"/>
      <c r="BDL60" s="1"/>
      <c r="BDM60" s="1"/>
      <c r="BDN60" s="1"/>
      <c r="BDO60" s="1"/>
      <c r="BDP60" s="1"/>
      <c r="BDQ60" s="1"/>
      <c r="BDR60" s="1"/>
      <c r="BDS60" s="1"/>
      <c r="BDT60" s="1"/>
      <c r="BDU60" s="1"/>
      <c r="BDV60" s="1"/>
      <c r="BDW60" s="1"/>
      <c r="BDX60" s="1"/>
      <c r="BDY60" s="1"/>
      <c r="BDZ60" s="1"/>
      <c r="BEA60" s="1"/>
      <c r="BEB60" s="1"/>
      <c r="BEC60" s="1"/>
      <c r="BED60" s="1"/>
      <c r="BEE60" s="1"/>
      <c r="BEF60" s="1"/>
      <c r="BEG60" s="1"/>
      <c r="BEH60" s="1"/>
      <c r="BEI60" s="1"/>
      <c r="BEJ60" s="1"/>
      <c r="BEK60" s="1"/>
      <c r="BEL60" s="1"/>
      <c r="BEM60" s="1"/>
      <c r="BEN60" s="1"/>
      <c r="BEO60" s="1"/>
      <c r="BEP60" s="1"/>
      <c r="BEQ60" s="1"/>
      <c r="BER60" s="1"/>
      <c r="BES60" s="1"/>
      <c r="BET60" s="1"/>
      <c r="BEU60" s="1"/>
      <c r="BEV60" s="1"/>
      <c r="BEW60" s="1"/>
      <c r="BEX60" s="1"/>
      <c r="BEY60" s="1"/>
      <c r="BEZ60" s="1"/>
      <c r="BFA60" s="1"/>
      <c r="BFB60" s="1"/>
      <c r="BFC60" s="1"/>
      <c r="BFD60" s="1"/>
      <c r="BFE60" s="1"/>
      <c r="BFF60" s="1"/>
      <c r="BFG60" s="1"/>
      <c r="BFH60" s="1"/>
      <c r="BFI60" s="1"/>
      <c r="BFJ60" s="1"/>
      <c r="BFK60" s="1"/>
      <c r="BFL60" s="1"/>
      <c r="BFM60" s="1"/>
      <c r="BFN60" s="1"/>
      <c r="BFO60" s="1"/>
      <c r="BFP60" s="1"/>
      <c r="BFQ60" s="1"/>
      <c r="BFR60" s="1"/>
      <c r="BFS60" s="1"/>
      <c r="BFT60" s="1"/>
      <c r="BFU60" s="1"/>
      <c r="BFV60" s="1"/>
      <c r="BFW60" s="1"/>
      <c r="BFX60" s="1"/>
      <c r="BFY60" s="1"/>
      <c r="BFZ60" s="1"/>
      <c r="BGA60" s="1"/>
      <c r="BGB60" s="1"/>
      <c r="BGC60" s="1"/>
      <c r="BGD60" s="1"/>
      <c r="BGE60" s="1"/>
      <c r="BGF60" s="1"/>
      <c r="BGG60" s="1"/>
      <c r="BGH60" s="1"/>
      <c r="BGI60" s="1"/>
      <c r="BGJ60" s="1"/>
      <c r="BGK60" s="1"/>
      <c r="BGL60" s="1"/>
      <c r="BGM60" s="1"/>
      <c r="BGN60" s="1"/>
      <c r="BGO60" s="1"/>
      <c r="BGP60" s="1"/>
      <c r="BGQ60" s="1"/>
      <c r="BGR60" s="1"/>
      <c r="BGS60" s="1"/>
      <c r="BGT60" s="1"/>
      <c r="BGU60" s="1"/>
      <c r="BGV60" s="1"/>
      <c r="BGW60" s="1"/>
      <c r="BGX60" s="1"/>
      <c r="BGY60" s="1"/>
      <c r="BGZ60" s="1"/>
      <c r="BHA60" s="1"/>
      <c r="BHB60" s="1"/>
      <c r="BHC60" s="1"/>
      <c r="BHD60" s="1"/>
      <c r="BHE60" s="1"/>
      <c r="BHF60" s="1"/>
      <c r="BHG60" s="1"/>
      <c r="BHH60" s="1"/>
      <c r="BHI60" s="1"/>
      <c r="BHJ60" s="1"/>
      <c r="BHK60" s="1"/>
      <c r="BHL60" s="1"/>
      <c r="BHM60" s="1"/>
      <c r="BHN60" s="1"/>
      <c r="BHO60" s="1"/>
      <c r="BHP60" s="1"/>
      <c r="BHQ60" s="1"/>
      <c r="BHR60" s="1"/>
      <c r="BHS60" s="1"/>
      <c r="BHT60" s="1"/>
      <c r="BHU60" s="1"/>
      <c r="BHV60" s="1"/>
      <c r="BHW60" s="1"/>
      <c r="BHX60" s="1"/>
      <c r="BHY60" s="1"/>
      <c r="BHZ60" s="1"/>
      <c r="BIA60" s="1"/>
      <c r="BIB60" s="1"/>
      <c r="BIC60" s="1"/>
      <c r="BID60" s="1"/>
      <c r="BIE60" s="1"/>
      <c r="BIF60" s="1"/>
      <c r="BIG60" s="1"/>
      <c r="BIH60" s="1"/>
      <c r="BII60" s="1"/>
      <c r="BIJ60" s="1"/>
      <c r="BIK60" s="1"/>
      <c r="BIL60" s="1"/>
      <c r="BIM60" s="1"/>
      <c r="BIN60" s="1"/>
      <c r="BIO60" s="1"/>
      <c r="BIP60" s="1"/>
      <c r="BIQ60" s="1"/>
      <c r="BIR60" s="1"/>
      <c r="BIS60" s="1"/>
      <c r="BIT60" s="1"/>
      <c r="BIU60" s="1"/>
      <c r="BIV60" s="1"/>
      <c r="BIW60" s="1"/>
      <c r="BIX60" s="1"/>
      <c r="BIY60" s="1"/>
      <c r="BIZ60" s="1"/>
      <c r="BJA60" s="1"/>
      <c r="BJB60" s="1"/>
      <c r="BJC60" s="1"/>
      <c r="BJD60" s="1"/>
      <c r="BJE60" s="1"/>
      <c r="BJF60" s="1"/>
      <c r="BJG60" s="1"/>
      <c r="BJH60" s="1"/>
      <c r="BJI60" s="1"/>
      <c r="BJJ60" s="1"/>
      <c r="BJK60" s="1"/>
      <c r="BJL60" s="1"/>
      <c r="BJM60" s="1"/>
      <c r="BJN60" s="1"/>
      <c r="BJO60" s="1"/>
      <c r="BJP60" s="1"/>
      <c r="BJQ60" s="1"/>
      <c r="BJR60" s="1"/>
      <c r="BJS60" s="1"/>
      <c r="BJT60" s="1"/>
      <c r="BJU60" s="1"/>
      <c r="BJV60" s="1"/>
      <c r="BJW60" s="1"/>
      <c r="BJX60" s="1"/>
      <c r="BJY60" s="1"/>
      <c r="BJZ60" s="1"/>
      <c r="BKA60" s="1"/>
      <c r="BKB60" s="1"/>
      <c r="BKC60" s="1"/>
      <c r="BKD60" s="1"/>
      <c r="BKE60" s="1"/>
      <c r="BKF60" s="1"/>
      <c r="BKG60" s="1"/>
      <c r="BKH60" s="1"/>
      <c r="BKI60" s="1"/>
      <c r="BKJ60" s="1"/>
      <c r="BKK60" s="1"/>
      <c r="BKL60" s="1"/>
      <c r="BKM60" s="1"/>
      <c r="BKN60" s="1"/>
      <c r="BKO60" s="1"/>
      <c r="BKP60" s="1"/>
      <c r="BKQ60" s="1"/>
      <c r="BKR60" s="1"/>
      <c r="BKS60" s="1"/>
      <c r="BKT60" s="1"/>
      <c r="BKU60" s="1"/>
      <c r="BKV60" s="1"/>
      <c r="BKW60" s="1"/>
      <c r="BKX60" s="1"/>
      <c r="BKY60" s="1"/>
      <c r="BKZ60" s="1"/>
      <c r="BLA60" s="1"/>
      <c r="BLB60" s="1"/>
      <c r="BLC60" s="1"/>
      <c r="BLD60" s="1"/>
      <c r="BLE60" s="1"/>
      <c r="BLF60" s="1"/>
      <c r="BLG60" s="1"/>
      <c r="BLH60" s="1"/>
      <c r="BLI60" s="1"/>
      <c r="BLJ60" s="1"/>
      <c r="BLK60" s="1"/>
      <c r="BLL60" s="1"/>
      <c r="BLM60" s="1"/>
      <c r="BLN60" s="1"/>
      <c r="BLO60" s="1"/>
      <c r="BLP60" s="1"/>
      <c r="BLQ60" s="1"/>
      <c r="BLR60" s="1"/>
      <c r="BLS60" s="1"/>
      <c r="BLT60" s="1"/>
      <c r="BLU60" s="1"/>
      <c r="BLV60" s="1"/>
      <c r="BLW60" s="1"/>
      <c r="BLX60" s="1"/>
      <c r="BLY60" s="1"/>
      <c r="BLZ60" s="1"/>
      <c r="BMA60" s="1"/>
      <c r="BMB60" s="1"/>
      <c r="BMC60" s="1"/>
      <c r="BMD60" s="1"/>
      <c r="BME60" s="1"/>
      <c r="BMF60" s="1"/>
      <c r="BMG60" s="1"/>
      <c r="BMH60" s="1"/>
      <c r="BMI60" s="1"/>
      <c r="BMJ60" s="1"/>
      <c r="BMK60" s="1"/>
      <c r="BML60" s="1"/>
      <c r="BMM60" s="1"/>
      <c r="BMN60" s="1"/>
      <c r="BMO60" s="1"/>
      <c r="BMP60" s="1"/>
      <c r="BMQ60" s="1"/>
      <c r="BMR60" s="1"/>
      <c r="BMS60" s="1"/>
      <c r="BMT60" s="1"/>
      <c r="BMU60" s="1"/>
      <c r="BMV60" s="1"/>
      <c r="BMW60" s="1"/>
      <c r="BMX60" s="1"/>
      <c r="BMY60" s="1"/>
      <c r="BMZ60" s="1"/>
      <c r="BNA60" s="1"/>
      <c r="BNB60" s="1"/>
      <c r="BNC60" s="1"/>
      <c r="BND60" s="1"/>
      <c r="BNE60" s="1"/>
      <c r="BNF60" s="1"/>
      <c r="BNG60" s="1"/>
      <c r="BNH60" s="1"/>
      <c r="BNI60" s="1"/>
      <c r="BNJ60" s="1"/>
      <c r="BNK60" s="1"/>
      <c r="BNL60" s="1"/>
      <c r="BNM60" s="1"/>
      <c r="BNN60" s="1"/>
      <c r="BNO60" s="1"/>
      <c r="BNP60" s="1"/>
      <c r="BNQ60" s="1"/>
      <c r="BNR60" s="1"/>
      <c r="BNS60" s="1"/>
      <c r="BNT60" s="1"/>
      <c r="BNU60" s="1"/>
      <c r="BNV60" s="1"/>
      <c r="BNW60" s="1"/>
      <c r="BNX60" s="1"/>
      <c r="BNY60" s="1"/>
      <c r="BNZ60" s="1"/>
      <c r="BOA60" s="1"/>
      <c r="BOB60" s="1"/>
      <c r="BOC60" s="1"/>
      <c r="BOD60" s="1"/>
      <c r="BOE60" s="1"/>
      <c r="BOF60" s="1"/>
      <c r="BOG60" s="1"/>
      <c r="BOH60" s="1"/>
      <c r="BOI60" s="1"/>
      <c r="BOJ60" s="1"/>
      <c r="BOK60" s="1"/>
      <c r="BOL60" s="1"/>
      <c r="BOM60" s="1"/>
      <c r="BON60" s="1"/>
      <c r="BOO60" s="1"/>
      <c r="BOP60" s="1"/>
      <c r="BOQ60" s="1"/>
      <c r="BOR60" s="1"/>
      <c r="BOS60" s="1"/>
      <c r="BOT60" s="1"/>
      <c r="BOU60" s="1"/>
      <c r="BOV60" s="1"/>
      <c r="BOW60" s="1"/>
      <c r="BOX60" s="1"/>
      <c r="BOY60" s="1"/>
      <c r="BOZ60" s="1"/>
      <c r="BPA60" s="1"/>
      <c r="BPB60" s="1"/>
      <c r="BPC60" s="1"/>
      <c r="BPD60" s="1"/>
      <c r="BPE60" s="1"/>
      <c r="BPF60" s="1"/>
      <c r="BPG60" s="1"/>
      <c r="BPH60" s="1"/>
      <c r="BPI60" s="1"/>
      <c r="BPJ60" s="1"/>
      <c r="BPK60" s="1"/>
      <c r="BPL60" s="1"/>
      <c r="BPM60" s="1"/>
      <c r="BPN60" s="1"/>
      <c r="BPO60" s="1"/>
      <c r="BPP60" s="1"/>
      <c r="BPQ60" s="1"/>
      <c r="BPR60" s="1"/>
      <c r="BPS60" s="1"/>
      <c r="BPT60" s="1"/>
      <c r="BPU60" s="1"/>
      <c r="BPV60" s="1"/>
      <c r="BPW60" s="1"/>
      <c r="BPX60" s="1"/>
      <c r="BPY60" s="1"/>
      <c r="BPZ60" s="1"/>
      <c r="BQA60" s="1"/>
      <c r="BQB60" s="1"/>
      <c r="BQC60" s="1"/>
      <c r="BQD60" s="1"/>
      <c r="BQE60" s="1"/>
      <c r="BQF60" s="1"/>
      <c r="BQG60" s="1"/>
      <c r="BQH60" s="1"/>
      <c r="BQI60" s="1"/>
      <c r="BQJ60" s="1"/>
      <c r="BQK60" s="1"/>
      <c r="BQL60" s="1"/>
      <c r="BQM60" s="1"/>
      <c r="BQN60" s="1"/>
      <c r="BQO60" s="1"/>
      <c r="BQP60" s="1"/>
      <c r="BQQ60" s="1"/>
      <c r="BQR60" s="1"/>
      <c r="BQS60" s="1"/>
      <c r="BQT60" s="1"/>
      <c r="BQU60" s="1"/>
      <c r="BQV60" s="1"/>
      <c r="BQW60" s="1"/>
      <c r="BQX60" s="1"/>
      <c r="BQY60" s="1"/>
      <c r="BQZ60" s="1"/>
      <c r="BRA60" s="1"/>
      <c r="BRB60" s="1"/>
      <c r="BRC60" s="1"/>
      <c r="BRD60" s="1"/>
      <c r="BRE60" s="1"/>
      <c r="BRF60" s="1"/>
      <c r="BRG60" s="1"/>
      <c r="BRH60" s="1"/>
      <c r="BRI60" s="1"/>
      <c r="BRJ60" s="1"/>
      <c r="BRK60" s="1"/>
      <c r="BRL60" s="1"/>
      <c r="BRM60" s="1"/>
      <c r="BRN60" s="1"/>
      <c r="BRO60" s="1"/>
      <c r="BRP60" s="1"/>
      <c r="BRQ60" s="1"/>
      <c r="BRR60" s="1"/>
      <c r="BRS60" s="1"/>
      <c r="BRT60" s="1"/>
      <c r="BRU60" s="1"/>
      <c r="BRV60" s="1"/>
      <c r="BRW60" s="1"/>
      <c r="BRX60" s="1"/>
      <c r="BRY60" s="1"/>
      <c r="BRZ60" s="1"/>
      <c r="BSA60" s="1"/>
      <c r="BSB60" s="1"/>
      <c r="BSC60" s="1"/>
      <c r="BSD60" s="1"/>
      <c r="BSE60" s="1"/>
      <c r="BSF60" s="1"/>
      <c r="BSG60" s="1"/>
      <c r="BSH60" s="1"/>
      <c r="BSI60" s="1"/>
      <c r="BSJ60" s="1"/>
      <c r="BSK60" s="1"/>
      <c r="BSL60" s="1"/>
      <c r="BSM60" s="1"/>
      <c r="BSN60" s="1"/>
      <c r="BSO60" s="1"/>
      <c r="BSP60" s="1"/>
      <c r="BSQ60" s="1"/>
      <c r="BSR60" s="1"/>
      <c r="BSS60" s="1"/>
      <c r="BST60" s="1"/>
      <c r="BSU60" s="1"/>
      <c r="BSV60" s="1"/>
      <c r="BSW60" s="1"/>
      <c r="BSX60" s="1"/>
      <c r="BSY60" s="1"/>
      <c r="BSZ60" s="1"/>
      <c r="BTA60" s="1"/>
      <c r="BTB60" s="1"/>
      <c r="BTC60" s="1"/>
      <c r="BTD60" s="1"/>
      <c r="BTE60" s="1"/>
      <c r="BTF60" s="1"/>
      <c r="BTG60" s="1"/>
      <c r="BTH60" s="1"/>
      <c r="BTI60" s="1"/>
      <c r="BTJ60" s="1"/>
      <c r="BTK60" s="1"/>
      <c r="BTL60" s="1"/>
      <c r="BTM60" s="1"/>
      <c r="BTN60" s="1"/>
      <c r="BTO60" s="1"/>
      <c r="BTP60" s="1"/>
      <c r="BTQ60" s="1"/>
      <c r="BTR60" s="1"/>
      <c r="BTS60" s="1"/>
      <c r="BTT60" s="1"/>
      <c r="BTU60" s="1"/>
      <c r="BTV60" s="1"/>
      <c r="BTW60" s="1"/>
      <c r="BTX60" s="1"/>
      <c r="BTY60" s="1"/>
      <c r="BTZ60" s="1"/>
      <c r="BUA60" s="1"/>
      <c r="BUB60" s="1"/>
      <c r="BUC60" s="1"/>
      <c r="BUD60" s="1"/>
      <c r="BUE60" s="1"/>
      <c r="BUF60" s="1"/>
      <c r="BUG60" s="1"/>
      <c r="BUH60" s="1"/>
      <c r="BUI60" s="1"/>
      <c r="BUJ60" s="1"/>
      <c r="BUK60" s="1"/>
      <c r="BUL60" s="1"/>
      <c r="BUM60" s="1"/>
      <c r="BUN60" s="1"/>
      <c r="BUO60" s="1"/>
      <c r="BUP60" s="1"/>
      <c r="BUQ60" s="1"/>
      <c r="BUR60" s="1"/>
      <c r="BUS60" s="1"/>
      <c r="BUT60" s="1"/>
      <c r="BUU60" s="1"/>
      <c r="BUV60" s="1"/>
      <c r="BUW60" s="1"/>
      <c r="BUX60" s="1"/>
      <c r="BUY60" s="1"/>
      <c r="BUZ60" s="1"/>
      <c r="BVA60" s="1"/>
      <c r="BVB60" s="1"/>
      <c r="BVC60" s="1"/>
      <c r="BVD60" s="1"/>
      <c r="BVE60" s="1"/>
      <c r="BVF60" s="1"/>
      <c r="BVG60" s="1"/>
      <c r="BVH60" s="1"/>
      <c r="BVI60" s="1"/>
      <c r="BVJ60" s="1"/>
      <c r="BVK60" s="1"/>
      <c r="BVL60" s="1"/>
      <c r="BVM60" s="1"/>
      <c r="BVN60" s="1"/>
      <c r="BVO60" s="1"/>
      <c r="BVP60" s="1"/>
      <c r="BVQ60" s="1"/>
      <c r="BVR60" s="1"/>
      <c r="BVS60" s="1"/>
      <c r="BVT60" s="1"/>
      <c r="BVU60" s="1"/>
      <c r="BVV60" s="1"/>
      <c r="BVW60" s="1"/>
      <c r="BVX60" s="1"/>
      <c r="BVY60" s="1"/>
      <c r="BVZ60" s="1"/>
      <c r="BWA60" s="1"/>
      <c r="BWB60" s="1"/>
      <c r="BWC60" s="1"/>
      <c r="BWD60" s="1"/>
      <c r="BWE60" s="1"/>
      <c r="BWF60" s="1"/>
      <c r="BWG60" s="1"/>
      <c r="BWH60" s="1"/>
      <c r="BWI60" s="1"/>
      <c r="BWJ60" s="1"/>
      <c r="BWK60" s="1"/>
      <c r="BWL60" s="1"/>
      <c r="BWM60" s="1"/>
      <c r="BWN60" s="1"/>
      <c r="BWO60" s="1"/>
      <c r="BWP60" s="1"/>
      <c r="BWQ60" s="1"/>
      <c r="BWR60" s="1"/>
      <c r="BWS60" s="1"/>
      <c r="BWT60" s="1"/>
      <c r="BWU60" s="1"/>
      <c r="BWV60" s="1"/>
      <c r="BWW60" s="1"/>
      <c r="BWX60" s="1"/>
      <c r="BWY60" s="1"/>
      <c r="BWZ60" s="1"/>
      <c r="BXA60" s="1"/>
      <c r="BXB60" s="1"/>
      <c r="BXC60" s="1"/>
      <c r="BXD60" s="1"/>
      <c r="BXE60" s="1"/>
      <c r="BXF60" s="1"/>
      <c r="BXG60" s="1"/>
      <c r="BXH60" s="1"/>
      <c r="BXI60" s="1"/>
      <c r="BXJ60" s="1"/>
      <c r="BXK60" s="1"/>
      <c r="BXL60" s="1"/>
      <c r="BXM60" s="1"/>
      <c r="BXN60" s="1"/>
      <c r="BXO60" s="1"/>
      <c r="BXP60" s="1"/>
      <c r="BXQ60" s="1"/>
      <c r="BXR60" s="1"/>
      <c r="BXS60" s="1"/>
      <c r="BXT60" s="1"/>
      <c r="BXU60" s="1"/>
      <c r="BXV60" s="1"/>
      <c r="BXW60" s="1"/>
      <c r="BXX60" s="1"/>
      <c r="BXY60" s="1"/>
    </row>
    <row r="61" spans="1:2001" s="62" customFormat="1" ht="15.75" thickBot="1" x14ac:dyDescent="0.3">
      <c r="A61" s="81" t="s">
        <v>142</v>
      </c>
      <c r="B61" s="28" t="s">
        <v>32</v>
      </c>
      <c r="C61" s="28" t="s">
        <v>32</v>
      </c>
      <c r="D61" s="28" t="s">
        <v>32</v>
      </c>
      <c r="E61" s="28" t="s">
        <v>32</v>
      </c>
      <c r="F61" s="28" t="s">
        <v>32</v>
      </c>
      <c r="G61" s="75" t="s">
        <v>54</v>
      </c>
      <c r="H61" s="78">
        <f>H58+H59</f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  <c r="AMB61" s="1"/>
      <c r="AMC61" s="1"/>
      <c r="AMD61" s="1"/>
      <c r="AME61" s="1"/>
      <c r="AMF61" s="1"/>
      <c r="AMG61" s="1"/>
      <c r="AMH61" s="1"/>
      <c r="AMI61" s="1"/>
      <c r="AMJ61" s="1"/>
      <c r="AMK61" s="1"/>
      <c r="AML61" s="1"/>
      <c r="AMM61" s="1"/>
      <c r="AMN61" s="1"/>
      <c r="AMO61" s="1"/>
      <c r="AMP61" s="1"/>
      <c r="AMQ61" s="1"/>
      <c r="AMR61" s="1"/>
      <c r="AMS61" s="1"/>
      <c r="AMT61" s="1"/>
      <c r="AMU61" s="1"/>
      <c r="AMV61" s="1"/>
      <c r="AMW61" s="1"/>
      <c r="AMX61" s="1"/>
      <c r="AMY61" s="1"/>
      <c r="AMZ61" s="1"/>
      <c r="ANA61" s="1"/>
      <c r="ANB61" s="1"/>
      <c r="ANC61" s="1"/>
      <c r="AND61" s="1"/>
      <c r="ANE61" s="1"/>
      <c r="ANF61" s="1"/>
      <c r="ANG61" s="1"/>
      <c r="ANH61" s="1"/>
      <c r="ANI61" s="1"/>
      <c r="ANJ61" s="1"/>
      <c r="ANK61" s="1"/>
      <c r="ANL61" s="1"/>
      <c r="ANM61" s="1"/>
      <c r="ANN61" s="1"/>
      <c r="ANO61" s="1"/>
      <c r="ANP61" s="1"/>
      <c r="ANQ61" s="1"/>
      <c r="ANR61" s="1"/>
      <c r="ANS61" s="1"/>
      <c r="ANT61" s="1"/>
      <c r="ANU61" s="1"/>
      <c r="ANV61" s="1"/>
      <c r="ANW61" s="1"/>
      <c r="ANX61" s="1"/>
      <c r="ANY61" s="1"/>
      <c r="ANZ61" s="1"/>
      <c r="AOA61" s="1"/>
      <c r="AOB61" s="1"/>
      <c r="AOC61" s="1"/>
      <c r="AOD61" s="1"/>
      <c r="AOE61" s="1"/>
      <c r="AOF61" s="1"/>
      <c r="AOG61" s="1"/>
      <c r="AOH61" s="1"/>
      <c r="AOI61" s="1"/>
      <c r="AOJ61" s="1"/>
      <c r="AOK61" s="1"/>
      <c r="AOL61" s="1"/>
      <c r="AOM61" s="1"/>
      <c r="AON61" s="1"/>
      <c r="AOO61" s="1"/>
      <c r="AOP61" s="1"/>
      <c r="AOQ61" s="1"/>
      <c r="AOR61" s="1"/>
      <c r="AOS61" s="1"/>
      <c r="AOT61" s="1"/>
      <c r="AOU61" s="1"/>
      <c r="AOV61" s="1"/>
      <c r="AOW61" s="1"/>
      <c r="AOX61" s="1"/>
      <c r="AOY61" s="1"/>
      <c r="AOZ61" s="1"/>
      <c r="APA61" s="1"/>
      <c r="APB61" s="1"/>
      <c r="APC61" s="1"/>
      <c r="APD61" s="1"/>
      <c r="APE61" s="1"/>
      <c r="APF61" s="1"/>
      <c r="APG61" s="1"/>
      <c r="APH61" s="1"/>
      <c r="API61" s="1"/>
      <c r="APJ61" s="1"/>
      <c r="APK61" s="1"/>
      <c r="APL61" s="1"/>
      <c r="APM61" s="1"/>
      <c r="APN61" s="1"/>
      <c r="APO61" s="1"/>
      <c r="APP61" s="1"/>
      <c r="APQ61" s="1"/>
      <c r="APR61" s="1"/>
      <c r="APS61" s="1"/>
      <c r="APT61" s="1"/>
      <c r="APU61" s="1"/>
      <c r="APV61" s="1"/>
      <c r="APW61" s="1"/>
      <c r="APX61" s="1"/>
      <c r="APY61" s="1"/>
      <c r="APZ61" s="1"/>
      <c r="AQA61" s="1"/>
      <c r="AQB61" s="1"/>
      <c r="AQC61" s="1"/>
      <c r="AQD61" s="1"/>
      <c r="AQE61" s="1"/>
      <c r="AQF61" s="1"/>
      <c r="AQG61" s="1"/>
      <c r="AQH61" s="1"/>
      <c r="AQI61" s="1"/>
      <c r="AQJ61" s="1"/>
      <c r="AQK61" s="1"/>
      <c r="AQL61" s="1"/>
      <c r="AQM61" s="1"/>
      <c r="AQN61" s="1"/>
      <c r="AQO61" s="1"/>
      <c r="AQP61" s="1"/>
      <c r="AQQ61" s="1"/>
      <c r="AQR61" s="1"/>
      <c r="AQS61" s="1"/>
      <c r="AQT61" s="1"/>
      <c r="AQU61" s="1"/>
      <c r="AQV61" s="1"/>
      <c r="AQW61" s="1"/>
      <c r="AQX61" s="1"/>
      <c r="AQY61" s="1"/>
      <c r="AQZ61" s="1"/>
      <c r="ARA61" s="1"/>
      <c r="ARB61" s="1"/>
      <c r="ARC61" s="1"/>
      <c r="ARD61" s="1"/>
      <c r="ARE61" s="1"/>
      <c r="ARF61" s="1"/>
      <c r="ARG61" s="1"/>
      <c r="ARH61" s="1"/>
      <c r="ARI61" s="1"/>
      <c r="ARJ61" s="1"/>
      <c r="ARK61" s="1"/>
      <c r="ARL61" s="1"/>
      <c r="ARM61" s="1"/>
      <c r="ARN61" s="1"/>
      <c r="ARO61" s="1"/>
      <c r="ARP61" s="1"/>
      <c r="ARQ61" s="1"/>
      <c r="ARR61" s="1"/>
      <c r="ARS61" s="1"/>
      <c r="ART61" s="1"/>
      <c r="ARU61" s="1"/>
      <c r="ARV61" s="1"/>
      <c r="ARW61" s="1"/>
      <c r="ARX61" s="1"/>
      <c r="ARY61" s="1"/>
      <c r="ARZ61" s="1"/>
      <c r="ASA61" s="1"/>
      <c r="ASB61" s="1"/>
      <c r="ASC61" s="1"/>
      <c r="ASD61" s="1"/>
      <c r="ASE61" s="1"/>
      <c r="ASF61" s="1"/>
      <c r="ASG61" s="1"/>
      <c r="ASH61" s="1"/>
      <c r="ASI61" s="1"/>
      <c r="ASJ61" s="1"/>
      <c r="ASK61" s="1"/>
      <c r="ASL61" s="1"/>
      <c r="ASM61" s="1"/>
      <c r="ASN61" s="1"/>
      <c r="ASO61" s="1"/>
      <c r="ASP61" s="1"/>
      <c r="ASQ61" s="1"/>
      <c r="ASR61" s="1"/>
      <c r="ASS61" s="1"/>
      <c r="AST61" s="1"/>
      <c r="ASU61" s="1"/>
      <c r="ASV61" s="1"/>
      <c r="ASW61" s="1"/>
      <c r="ASX61" s="1"/>
      <c r="ASY61" s="1"/>
      <c r="ASZ61" s="1"/>
      <c r="ATA61" s="1"/>
      <c r="ATB61" s="1"/>
      <c r="ATC61" s="1"/>
      <c r="ATD61" s="1"/>
      <c r="ATE61" s="1"/>
      <c r="ATF61" s="1"/>
      <c r="ATG61" s="1"/>
      <c r="ATH61" s="1"/>
      <c r="ATI61" s="1"/>
      <c r="ATJ61" s="1"/>
      <c r="ATK61" s="1"/>
      <c r="ATL61" s="1"/>
      <c r="ATM61" s="1"/>
      <c r="ATN61" s="1"/>
      <c r="ATO61" s="1"/>
      <c r="ATP61" s="1"/>
      <c r="ATQ61" s="1"/>
      <c r="ATR61" s="1"/>
      <c r="ATS61" s="1"/>
      <c r="ATT61" s="1"/>
      <c r="ATU61" s="1"/>
      <c r="ATV61" s="1"/>
      <c r="ATW61" s="1"/>
      <c r="ATX61" s="1"/>
      <c r="ATY61" s="1"/>
      <c r="ATZ61" s="1"/>
      <c r="AUA61" s="1"/>
      <c r="AUB61" s="1"/>
      <c r="AUC61" s="1"/>
      <c r="AUD61" s="1"/>
      <c r="AUE61" s="1"/>
      <c r="AUF61" s="1"/>
      <c r="AUG61" s="1"/>
      <c r="AUH61" s="1"/>
      <c r="AUI61" s="1"/>
      <c r="AUJ61" s="1"/>
      <c r="AUK61" s="1"/>
      <c r="AUL61" s="1"/>
      <c r="AUM61" s="1"/>
      <c r="AUN61" s="1"/>
      <c r="AUO61" s="1"/>
      <c r="AUP61" s="1"/>
      <c r="AUQ61" s="1"/>
      <c r="AUR61" s="1"/>
      <c r="AUS61" s="1"/>
      <c r="AUT61" s="1"/>
      <c r="AUU61" s="1"/>
      <c r="AUV61" s="1"/>
      <c r="AUW61" s="1"/>
      <c r="AUX61" s="1"/>
      <c r="AUY61" s="1"/>
      <c r="AUZ61" s="1"/>
      <c r="AVA61" s="1"/>
      <c r="AVB61" s="1"/>
      <c r="AVC61" s="1"/>
      <c r="AVD61" s="1"/>
      <c r="AVE61" s="1"/>
      <c r="AVF61" s="1"/>
      <c r="AVG61" s="1"/>
      <c r="AVH61" s="1"/>
      <c r="AVI61" s="1"/>
      <c r="AVJ61" s="1"/>
      <c r="AVK61" s="1"/>
      <c r="AVL61" s="1"/>
      <c r="AVM61" s="1"/>
      <c r="AVN61" s="1"/>
      <c r="AVO61" s="1"/>
      <c r="AVP61" s="1"/>
      <c r="AVQ61" s="1"/>
      <c r="AVR61" s="1"/>
      <c r="AVS61" s="1"/>
      <c r="AVT61" s="1"/>
      <c r="AVU61" s="1"/>
      <c r="AVV61" s="1"/>
      <c r="AVW61" s="1"/>
      <c r="AVX61" s="1"/>
      <c r="AVY61" s="1"/>
      <c r="AVZ61" s="1"/>
      <c r="AWA61" s="1"/>
      <c r="AWB61" s="1"/>
      <c r="AWC61" s="1"/>
      <c r="AWD61" s="1"/>
      <c r="AWE61" s="1"/>
      <c r="AWF61" s="1"/>
      <c r="AWG61" s="1"/>
      <c r="AWH61" s="1"/>
      <c r="AWI61" s="1"/>
      <c r="AWJ61" s="1"/>
      <c r="AWK61" s="1"/>
      <c r="AWL61" s="1"/>
      <c r="AWM61" s="1"/>
      <c r="AWN61" s="1"/>
      <c r="AWO61" s="1"/>
      <c r="AWP61" s="1"/>
      <c r="AWQ61" s="1"/>
      <c r="AWR61" s="1"/>
      <c r="AWS61" s="1"/>
      <c r="AWT61" s="1"/>
      <c r="AWU61" s="1"/>
      <c r="AWV61" s="1"/>
      <c r="AWW61" s="1"/>
      <c r="AWX61" s="1"/>
      <c r="AWY61" s="1"/>
      <c r="AWZ61" s="1"/>
      <c r="AXA61" s="1"/>
      <c r="AXB61" s="1"/>
      <c r="AXC61" s="1"/>
      <c r="AXD61" s="1"/>
      <c r="AXE61" s="1"/>
      <c r="AXF61" s="1"/>
      <c r="AXG61" s="1"/>
      <c r="AXH61" s="1"/>
      <c r="AXI61" s="1"/>
      <c r="AXJ61" s="1"/>
      <c r="AXK61" s="1"/>
      <c r="AXL61" s="1"/>
      <c r="AXM61" s="1"/>
      <c r="AXN61" s="1"/>
      <c r="AXO61" s="1"/>
      <c r="AXP61" s="1"/>
      <c r="AXQ61" s="1"/>
      <c r="AXR61" s="1"/>
      <c r="AXS61" s="1"/>
      <c r="AXT61" s="1"/>
      <c r="AXU61" s="1"/>
      <c r="AXV61" s="1"/>
      <c r="AXW61" s="1"/>
      <c r="AXX61" s="1"/>
      <c r="AXY61" s="1"/>
      <c r="AXZ61" s="1"/>
      <c r="AYA61" s="1"/>
      <c r="AYB61" s="1"/>
      <c r="AYC61" s="1"/>
      <c r="AYD61" s="1"/>
      <c r="AYE61" s="1"/>
      <c r="AYF61" s="1"/>
      <c r="AYG61" s="1"/>
      <c r="AYH61" s="1"/>
      <c r="AYI61" s="1"/>
      <c r="AYJ61" s="1"/>
      <c r="AYK61" s="1"/>
      <c r="AYL61" s="1"/>
      <c r="AYM61" s="1"/>
      <c r="AYN61" s="1"/>
      <c r="AYO61" s="1"/>
      <c r="AYP61" s="1"/>
      <c r="AYQ61" s="1"/>
      <c r="AYR61" s="1"/>
      <c r="AYS61" s="1"/>
      <c r="AYT61" s="1"/>
      <c r="AYU61" s="1"/>
      <c r="AYV61" s="1"/>
      <c r="AYW61" s="1"/>
      <c r="AYX61" s="1"/>
      <c r="AYY61" s="1"/>
      <c r="AYZ61" s="1"/>
      <c r="AZA61" s="1"/>
      <c r="AZB61" s="1"/>
      <c r="AZC61" s="1"/>
      <c r="AZD61" s="1"/>
      <c r="AZE61" s="1"/>
      <c r="AZF61" s="1"/>
      <c r="AZG61" s="1"/>
      <c r="AZH61" s="1"/>
      <c r="AZI61" s="1"/>
      <c r="AZJ61" s="1"/>
      <c r="AZK61" s="1"/>
      <c r="AZL61" s="1"/>
      <c r="AZM61" s="1"/>
      <c r="AZN61" s="1"/>
      <c r="AZO61" s="1"/>
      <c r="AZP61" s="1"/>
      <c r="AZQ61" s="1"/>
      <c r="AZR61" s="1"/>
      <c r="AZS61" s="1"/>
      <c r="AZT61" s="1"/>
      <c r="AZU61" s="1"/>
      <c r="AZV61" s="1"/>
      <c r="AZW61" s="1"/>
      <c r="AZX61" s="1"/>
      <c r="AZY61" s="1"/>
      <c r="AZZ61" s="1"/>
      <c r="BAA61" s="1"/>
      <c r="BAB61" s="1"/>
      <c r="BAC61" s="1"/>
      <c r="BAD61" s="1"/>
      <c r="BAE61" s="1"/>
      <c r="BAF61" s="1"/>
      <c r="BAG61" s="1"/>
      <c r="BAH61" s="1"/>
      <c r="BAI61" s="1"/>
      <c r="BAJ61" s="1"/>
      <c r="BAK61" s="1"/>
      <c r="BAL61" s="1"/>
      <c r="BAM61" s="1"/>
      <c r="BAN61" s="1"/>
      <c r="BAO61" s="1"/>
      <c r="BAP61" s="1"/>
      <c r="BAQ61" s="1"/>
      <c r="BAR61" s="1"/>
      <c r="BAS61" s="1"/>
      <c r="BAT61" s="1"/>
      <c r="BAU61" s="1"/>
      <c r="BAV61" s="1"/>
      <c r="BAW61" s="1"/>
      <c r="BAX61" s="1"/>
      <c r="BAY61" s="1"/>
      <c r="BAZ61" s="1"/>
      <c r="BBA61" s="1"/>
      <c r="BBB61" s="1"/>
      <c r="BBC61" s="1"/>
      <c r="BBD61" s="1"/>
      <c r="BBE61" s="1"/>
      <c r="BBF61" s="1"/>
      <c r="BBG61" s="1"/>
      <c r="BBH61" s="1"/>
      <c r="BBI61" s="1"/>
      <c r="BBJ61" s="1"/>
      <c r="BBK61" s="1"/>
      <c r="BBL61" s="1"/>
      <c r="BBM61" s="1"/>
      <c r="BBN61" s="1"/>
      <c r="BBO61" s="1"/>
      <c r="BBP61" s="1"/>
      <c r="BBQ61" s="1"/>
      <c r="BBR61" s="1"/>
      <c r="BBS61" s="1"/>
      <c r="BBT61" s="1"/>
      <c r="BBU61" s="1"/>
      <c r="BBV61" s="1"/>
      <c r="BBW61" s="1"/>
      <c r="BBX61" s="1"/>
      <c r="BBY61" s="1"/>
      <c r="BBZ61" s="1"/>
      <c r="BCA61" s="1"/>
      <c r="BCB61" s="1"/>
      <c r="BCC61" s="1"/>
      <c r="BCD61" s="1"/>
      <c r="BCE61" s="1"/>
      <c r="BCF61" s="1"/>
      <c r="BCG61" s="1"/>
      <c r="BCH61" s="1"/>
      <c r="BCI61" s="1"/>
      <c r="BCJ61" s="1"/>
      <c r="BCK61" s="1"/>
      <c r="BCL61" s="1"/>
      <c r="BCM61" s="1"/>
      <c r="BCN61" s="1"/>
      <c r="BCO61" s="1"/>
      <c r="BCP61" s="1"/>
      <c r="BCQ61" s="1"/>
      <c r="BCR61" s="1"/>
      <c r="BCS61" s="1"/>
      <c r="BCT61" s="1"/>
      <c r="BCU61" s="1"/>
      <c r="BCV61" s="1"/>
      <c r="BCW61" s="1"/>
      <c r="BCX61" s="1"/>
      <c r="BCY61" s="1"/>
      <c r="BCZ61" s="1"/>
      <c r="BDA61" s="1"/>
      <c r="BDB61" s="1"/>
      <c r="BDC61" s="1"/>
      <c r="BDD61" s="1"/>
      <c r="BDE61" s="1"/>
      <c r="BDF61" s="1"/>
      <c r="BDG61" s="1"/>
      <c r="BDH61" s="1"/>
      <c r="BDI61" s="1"/>
      <c r="BDJ61" s="1"/>
      <c r="BDK61" s="1"/>
      <c r="BDL61" s="1"/>
      <c r="BDM61" s="1"/>
      <c r="BDN61" s="1"/>
      <c r="BDO61" s="1"/>
      <c r="BDP61" s="1"/>
      <c r="BDQ61" s="1"/>
      <c r="BDR61" s="1"/>
      <c r="BDS61" s="1"/>
      <c r="BDT61" s="1"/>
      <c r="BDU61" s="1"/>
      <c r="BDV61" s="1"/>
      <c r="BDW61" s="1"/>
      <c r="BDX61" s="1"/>
      <c r="BDY61" s="1"/>
      <c r="BDZ61" s="1"/>
      <c r="BEA61" s="1"/>
      <c r="BEB61" s="1"/>
      <c r="BEC61" s="1"/>
      <c r="BED61" s="1"/>
      <c r="BEE61" s="1"/>
      <c r="BEF61" s="1"/>
      <c r="BEG61" s="1"/>
      <c r="BEH61" s="1"/>
      <c r="BEI61" s="1"/>
      <c r="BEJ61" s="1"/>
      <c r="BEK61" s="1"/>
      <c r="BEL61" s="1"/>
      <c r="BEM61" s="1"/>
      <c r="BEN61" s="1"/>
      <c r="BEO61" s="1"/>
      <c r="BEP61" s="1"/>
      <c r="BEQ61" s="1"/>
      <c r="BER61" s="1"/>
      <c r="BES61" s="1"/>
      <c r="BET61" s="1"/>
      <c r="BEU61" s="1"/>
      <c r="BEV61" s="1"/>
      <c r="BEW61" s="1"/>
      <c r="BEX61" s="1"/>
      <c r="BEY61" s="1"/>
      <c r="BEZ61" s="1"/>
      <c r="BFA61" s="1"/>
      <c r="BFB61" s="1"/>
      <c r="BFC61" s="1"/>
      <c r="BFD61" s="1"/>
      <c r="BFE61" s="1"/>
      <c r="BFF61" s="1"/>
      <c r="BFG61" s="1"/>
      <c r="BFH61" s="1"/>
      <c r="BFI61" s="1"/>
      <c r="BFJ61" s="1"/>
      <c r="BFK61" s="1"/>
      <c r="BFL61" s="1"/>
      <c r="BFM61" s="1"/>
      <c r="BFN61" s="1"/>
      <c r="BFO61" s="1"/>
      <c r="BFP61" s="1"/>
      <c r="BFQ61" s="1"/>
      <c r="BFR61" s="1"/>
      <c r="BFS61" s="1"/>
      <c r="BFT61" s="1"/>
      <c r="BFU61" s="1"/>
      <c r="BFV61" s="1"/>
      <c r="BFW61" s="1"/>
      <c r="BFX61" s="1"/>
      <c r="BFY61" s="1"/>
      <c r="BFZ61" s="1"/>
      <c r="BGA61" s="1"/>
      <c r="BGB61" s="1"/>
      <c r="BGC61" s="1"/>
      <c r="BGD61" s="1"/>
      <c r="BGE61" s="1"/>
      <c r="BGF61" s="1"/>
      <c r="BGG61" s="1"/>
      <c r="BGH61" s="1"/>
      <c r="BGI61" s="1"/>
      <c r="BGJ61" s="1"/>
      <c r="BGK61" s="1"/>
      <c r="BGL61" s="1"/>
      <c r="BGM61" s="1"/>
      <c r="BGN61" s="1"/>
      <c r="BGO61" s="1"/>
      <c r="BGP61" s="1"/>
      <c r="BGQ61" s="1"/>
      <c r="BGR61" s="1"/>
      <c r="BGS61" s="1"/>
      <c r="BGT61" s="1"/>
      <c r="BGU61" s="1"/>
      <c r="BGV61" s="1"/>
      <c r="BGW61" s="1"/>
      <c r="BGX61" s="1"/>
      <c r="BGY61" s="1"/>
      <c r="BGZ61" s="1"/>
      <c r="BHA61" s="1"/>
      <c r="BHB61" s="1"/>
      <c r="BHC61" s="1"/>
      <c r="BHD61" s="1"/>
      <c r="BHE61" s="1"/>
      <c r="BHF61" s="1"/>
      <c r="BHG61" s="1"/>
      <c r="BHH61" s="1"/>
      <c r="BHI61" s="1"/>
      <c r="BHJ61" s="1"/>
      <c r="BHK61" s="1"/>
      <c r="BHL61" s="1"/>
      <c r="BHM61" s="1"/>
      <c r="BHN61" s="1"/>
      <c r="BHO61" s="1"/>
      <c r="BHP61" s="1"/>
      <c r="BHQ61" s="1"/>
      <c r="BHR61" s="1"/>
      <c r="BHS61" s="1"/>
      <c r="BHT61" s="1"/>
      <c r="BHU61" s="1"/>
      <c r="BHV61" s="1"/>
      <c r="BHW61" s="1"/>
      <c r="BHX61" s="1"/>
      <c r="BHY61" s="1"/>
      <c r="BHZ61" s="1"/>
      <c r="BIA61" s="1"/>
      <c r="BIB61" s="1"/>
      <c r="BIC61" s="1"/>
      <c r="BID61" s="1"/>
      <c r="BIE61" s="1"/>
      <c r="BIF61" s="1"/>
      <c r="BIG61" s="1"/>
      <c r="BIH61" s="1"/>
      <c r="BII61" s="1"/>
      <c r="BIJ61" s="1"/>
      <c r="BIK61" s="1"/>
      <c r="BIL61" s="1"/>
      <c r="BIM61" s="1"/>
      <c r="BIN61" s="1"/>
      <c r="BIO61" s="1"/>
      <c r="BIP61" s="1"/>
      <c r="BIQ61" s="1"/>
      <c r="BIR61" s="1"/>
      <c r="BIS61" s="1"/>
      <c r="BIT61" s="1"/>
      <c r="BIU61" s="1"/>
      <c r="BIV61" s="1"/>
      <c r="BIW61" s="1"/>
      <c r="BIX61" s="1"/>
      <c r="BIY61" s="1"/>
      <c r="BIZ61" s="1"/>
      <c r="BJA61" s="1"/>
      <c r="BJB61" s="1"/>
      <c r="BJC61" s="1"/>
      <c r="BJD61" s="1"/>
      <c r="BJE61" s="1"/>
      <c r="BJF61" s="1"/>
      <c r="BJG61" s="1"/>
      <c r="BJH61" s="1"/>
      <c r="BJI61" s="1"/>
      <c r="BJJ61" s="1"/>
      <c r="BJK61" s="1"/>
      <c r="BJL61" s="1"/>
      <c r="BJM61" s="1"/>
      <c r="BJN61" s="1"/>
      <c r="BJO61" s="1"/>
      <c r="BJP61" s="1"/>
      <c r="BJQ61" s="1"/>
      <c r="BJR61" s="1"/>
      <c r="BJS61" s="1"/>
      <c r="BJT61" s="1"/>
      <c r="BJU61" s="1"/>
      <c r="BJV61" s="1"/>
      <c r="BJW61" s="1"/>
      <c r="BJX61" s="1"/>
      <c r="BJY61" s="1"/>
      <c r="BJZ61" s="1"/>
      <c r="BKA61" s="1"/>
      <c r="BKB61" s="1"/>
      <c r="BKC61" s="1"/>
      <c r="BKD61" s="1"/>
      <c r="BKE61" s="1"/>
      <c r="BKF61" s="1"/>
      <c r="BKG61" s="1"/>
      <c r="BKH61" s="1"/>
      <c r="BKI61" s="1"/>
      <c r="BKJ61" s="1"/>
      <c r="BKK61" s="1"/>
      <c r="BKL61" s="1"/>
      <c r="BKM61" s="1"/>
      <c r="BKN61" s="1"/>
      <c r="BKO61" s="1"/>
      <c r="BKP61" s="1"/>
      <c r="BKQ61" s="1"/>
      <c r="BKR61" s="1"/>
      <c r="BKS61" s="1"/>
      <c r="BKT61" s="1"/>
      <c r="BKU61" s="1"/>
      <c r="BKV61" s="1"/>
      <c r="BKW61" s="1"/>
      <c r="BKX61" s="1"/>
      <c r="BKY61" s="1"/>
      <c r="BKZ61" s="1"/>
      <c r="BLA61" s="1"/>
      <c r="BLB61" s="1"/>
      <c r="BLC61" s="1"/>
      <c r="BLD61" s="1"/>
      <c r="BLE61" s="1"/>
      <c r="BLF61" s="1"/>
      <c r="BLG61" s="1"/>
      <c r="BLH61" s="1"/>
      <c r="BLI61" s="1"/>
      <c r="BLJ61" s="1"/>
      <c r="BLK61" s="1"/>
      <c r="BLL61" s="1"/>
      <c r="BLM61" s="1"/>
      <c r="BLN61" s="1"/>
      <c r="BLO61" s="1"/>
      <c r="BLP61" s="1"/>
      <c r="BLQ61" s="1"/>
      <c r="BLR61" s="1"/>
      <c r="BLS61" s="1"/>
      <c r="BLT61" s="1"/>
      <c r="BLU61" s="1"/>
      <c r="BLV61" s="1"/>
      <c r="BLW61" s="1"/>
      <c r="BLX61" s="1"/>
      <c r="BLY61" s="1"/>
      <c r="BLZ61" s="1"/>
      <c r="BMA61" s="1"/>
      <c r="BMB61" s="1"/>
      <c r="BMC61" s="1"/>
      <c r="BMD61" s="1"/>
      <c r="BME61" s="1"/>
      <c r="BMF61" s="1"/>
      <c r="BMG61" s="1"/>
      <c r="BMH61" s="1"/>
      <c r="BMI61" s="1"/>
      <c r="BMJ61" s="1"/>
      <c r="BMK61" s="1"/>
      <c r="BML61" s="1"/>
      <c r="BMM61" s="1"/>
      <c r="BMN61" s="1"/>
      <c r="BMO61" s="1"/>
      <c r="BMP61" s="1"/>
      <c r="BMQ61" s="1"/>
      <c r="BMR61" s="1"/>
      <c r="BMS61" s="1"/>
      <c r="BMT61" s="1"/>
      <c r="BMU61" s="1"/>
      <c r="BMV61" s="1"/>
      <c r="BMW61" s="1"/>
      <c r="BMX61" s="1"/>
      <c r="BMY61" s="1"/>
      <c r="BMZ61" s="1"/>
      <c r="BNA61" s="1"/>
      <c r="BNB61" s="1"/>
      <c r="BNC61" s="1"/>
      <c r="BND61" s="1"/>
      <c r="BNE61" s="1"/>
      <c r="BNF61" s="1"/>
      <c r="BNG61" s="1"/>
      <c r="BNH61" s="1"/>
      <c r="BNI61" s="1"/>
      <c r="BNJ61" s="1"/>
      <c r="BNK61" s="1"/>
      <c r="BNL61" s="1"/>
      <c r="BNM61" s="1"/>
      <c r="BNN61" s="1"/>
      <c r="BNO61" s="1"/>
      <c r="BNP61" s="1"/>
      <c r="BNQ61" s="1"/>
      <c r="BNR61" s="1"/>
      <c r="BNS61" s="1"/>
      <c r="BNT61" s="1"/>
      <c r="BNU61" s="1"/>
      <c r="BNV61" s="1"/>
      <c r="BNW61" s="1"/>
      <c r="BNX61" s="1"/>
      <c r="BNY61" s="1"/>
      <c r="BNZ61" s="1"/>
      <c r="BOA61" s="1"/>
      <c r="BOB61" s="1"/>
      <c r="BOC61" s="1"/>
      <c r="BOD61" s="1"/>
      <c r="BOE61" s="1"/>
      <c r="BOF61" s="1"/>
      <c r="BOG61" s="1"/>
      <c r="BOH61" s="1"/>
      <c r="BOI61" s="1"/>
      <c r="BOJ61" s="1"/>
      <c r="BOK61" s="1"/>
      <c r="BOL61" s="1"/>
      <c r="BOM61" s="1"/>
      <c r="BON61" s="1"/>
      <c r="BOO61" s="1"/>
      <c r="BOP61" s="1"/>
      <c r="BOQ61" s="1"/>
      <c r="BOR61" s="1"/>
      <c r="BOS61" s="1"/>
      <c r="BOT61" s="1"/>
      <c r="BOU61" s="1"/>
      <c r="BOV61" s="1"/>
      <c r="BOW61" s="1"/>
      <c r="BOX61" s="1"/>
      <c r="BOY61" s="1"/>
      <c r="BOZ61" s="1"/>
      <c r="BPA61" s="1"/>
      <c r="BPB61" s="1"/>
      <c r="BPC61" s="1"/>
      <c r="BPD61" s="1"/>
      <c r="BPE61" s="1"/>
      <c r="BPF61" s="1"/>
      <c r="BPG61" s="1"/>
      <c r="BPH61" s="1"/>
      <c r="BPI61" s="1"/>
      <c r="BPJ61" s="1"/>
      <c r="BPK61" s="1"/>
      <c r="BPL61" s="1"/>
      <c r="BPM61" s="1"/>
      <c r="BPN61" s="1"/>
      <c r="BPO61" s="1"/>
      <c r="BPP61" s="1"/>
      <c r="BPQ61" s="1"/>
      <c r="BPR61" s="1"/>
      <c r="BPS61" s="1"/>
      <c r="BPT61" s="1"/>
      <c r="BPU61" s="1"/>
      <c r="BPV61" s="1"/>
      <c r="BPW61" s="1"/>
      <c r="BPX61" s="1"/>
      <c r="BPY61" s="1"/>
      <c r="BPZ61" s="1"/>
      <c r="BQA61" s="1"/>
      <c r="BQB61" s="1"/>
      <c r="BQC61" s="1"/>
      <c r="BQD61" s="1"/>
      <c r="BQE61" s="1"/>
      <c r="BQF61" s="1"/>
      <c r="BQG61" s="1"/>
      <c r="BQH61" s="1"/>
      <c r="BQI61" s="1"/>
      <c r="BQJ61" s="1"/>
      <c r="BQK61" s="1"/>
      <c r="BQL61" s="1"/>
      <c r="BQM61" s="1"/>
      <c r="BQN61" s="1"/>
      <c r="BQO61" s="1"/>
      <c r="BQP61" s="1"/>
      <c r="BQQ61" s="1"/>
      <c r="BQR61" s="1"/>
      <c r="BQS61" s="1"/>
      <c r="BQT61" s="1"/>
      <c r="BQU61" s="1"/>
      <c r="BQV61" s="1"/>
      <c r="BQW61" s="1"/>
      <c r="BQX61" s="1"/>
      <c r="BQY61" s="1"/>
      <c r="BQZ61" s="1"/>
      <c r="BRA61" s="1"/>
      <c r="BRB61" s="1"/>
      <c r="BRC61" s="1"/>
      <c r="BRD61" s="1"/>
      <c r="BRE61" s="1"/>
      <c r="BRF61" s="1"/>
      <c r="BRG61" s="1"/>
      <c r="BRH61" s="1"/>
      <c r="BRI61" s="1"/>
      <c r="BRJ61" s="1"/>
      <c r="BRK61" s="1"/>
      <c r="BRL61" s="1"/>
      <c r="BRM61" s="1"/>
      <c r="BRN61" s="1"/>
      <c r="BRO61" s="1"/>
      <c r="BRP61" s="1"/>
      <c r="BRQ61" s="1"/>
      <c r="BRR61" s="1"/>
      <c r="BRS61" s="1"/>
      <c r="BRT61" s="1"/>
      <c r="BRU61" s="1"/>
      <c r="BRV61" s="1"/>
      <c r="BRW61" s="1"/>
      <c r="BRX61" s="1"/>
      <c r="BRY61" s="1"/>
      <c r="BRZ61" s="1"/>
      <c r="BSA61" s="1"/>
      <c r="BSB61" s="1"/>
      <c r="BSC61" s="1"/>
      <c r="BSD61" s="1"/>
      <c r="BSE61" s="1"/>
      <c r="BSF61" s="1"/>
      <c r="BSG61" s="1"/>
      <c r="BSH61" s="1"/>
      <c r="BSI61" s="1"/>
      <c r="BSJ61" s="1"/>
      <c r="BSK61" s="1"/>
      <c r="BSL61" s="1"/>
      <c r="BSM61" s="1"/>
      <c r="BSN61" s="1"/>
      <c r="BSO61" s="1"/>
      <c r="BSP61" s="1"/>
      <c r="BSQ61" s="1"/>
      <c r="BSR61" s="1"/>
      <c r="BSS61" s="1"/>
      <c r="BST61" s="1"/>
      <c r="BSU61" s="1"/>
      <c r="BSV61" s="1"/>
      <c r="BSW61" s="1"/>
      <c r="BSX61" s="1"/>
      <c r="BSY61" s="1"/>
      <c r="BSZ61" s="1"/>
      <c r="BTA61" s="1"/>
      <c r="BTB61" s="1"/>
      <c r="BTC61" s="1"/>
      <c r="BTD61" s="1"/>
      <c r="BTE61" s="1"/>
      <c r="BTF61" s="1"/>
      <c r="BTG61" s="1"/>
      <c r="BTH61" s="1"/>
      <c r="BTI61" s="1"/>
      <c r="BTJ61" s="1"/>
      <c r="BTK61" s="1"/>
      <c r="BTL61" s="1"/>
      <c r="BTM61" s="1"/>
      <c r="BTN61" s="1"/>
      <c r="BTO61" s="1"/>
      <c r="BTP61" s="1"/>
      <c r="BTQ61" s="1"/>
      <c r="BTR61" s="1"/>
      <c r="BTS61" s="1"/>
      <c r="BTT61" s="1"/>
      <c r="BTU61" s="1"/>
      <c r="BTV61" s="1"/>
      <c r="BTW61" s="1"/>
      <c r="BTX61" s="1"/>
      <c r="BTY61" s="1"/>
      <c r="BTZ61" s="1"/>
      <c r="BUA61" s="1"/>
      <c r="BUB61" s="1"/>
      <c r="BUC61" s="1"/>
      <c r="BUD61" s="1"/>
      <c r="BUE61" s="1"/>
      <c r="BUF61" s="1"/>
      <c r="BUG61" s="1"/>
      <c r="BUH61" s="1"/>
      <c r="BUI61" s="1"/>
      <c r="BUJ61" s="1"/>
      <c r="BUK61" s="1"/>
      <c r="BUL61" s="1"/>
      <c r="BUM61" s="1"/>
      <c r="BUN61" s="1"/>
      <c r="BUO61" s="1"/>
      <c r="BUP61" s="1"/>
      <c r="BUQ61" s="1"/>
      <c r="BUR61" s="1"/>
      <c r="BUS61" s="1"/>
      <c r="BUT61" s="1"/>
      <c r="BUU61" s="1"/>
      <c r="BUV61" s="1"/>
      <c r="BUW61" s="1"/>
      <c r="BUX61" s="1"/>
      <c r="BUY61" s="1"/>
      <c r="BUZ61" s="1"/>
      <c r="BVA61" s="1"/>
      <c r="BVB61" s="1"/>
      <c r="BVC61" s="1"/>
      <c r="BVD61" s="1"/>
      <c r="BVE61" s="1"/>
      <c r="BVF61" s="1"/>
      <c r="BVG61" s="1"/>
      <c r="BVH61" s="1"/>
      <c r="BVI61" s="1"/>
      <c r="BVJ61" s="1"/>
      <c r="BVK61" s="1"/>
      <c r="BVL61" s="1"/>
      <c r="BVM61" s="1"/>
      <c r="BVN61" s="1"/>
      <c r="BVO61" s="1"/>
      <c r="BVP61" s="1"/>
      <c r="BVQ61" s="1"/>
      <c r="BVR61" s="1"/>
      <c r="BVS61" s="1"/>
      <c r="BVT61" s="1"/>
      <c r="BVU61" s="1"/>
      <c r="BVV61" s="1"/>
      <c r="BVW61" s="1"/>
      <c r="BVX61" s="1"/>
      <c r="BVY61" s="1"/>
      <c r="BVZ61" s="1"/>
      <c r="BWA61" s="1"/>
      <c r="BWB61" s="1"/>
      <c r="BWC61" s="1"/>
      <c r="BWD61" s="1"/>
      <c r="BWE61" s="1"/>
      <c r="BWF61" s="1"/>
      <c r="BWG61" s="1"/>
      <c r="BWH61" s="1"/>
      <c r="BWI61" s="1"/>
      <c r="BWJ61" s="1"/>
      <c r="BWK61" s="1"/>
      <c r="BWL61" s="1"/>
      <c r="BWM61" s="1"/>
      <c r="BWN61" s="1"/>
      <c r="BWO61" s="1"/>
      <c r="BWP61" s="1"/>
      <c r="BWQ61" s="1"/>
      <c r="BWR61" s="1"/>
      <c r="BWS61" s="1"/>
      <c r="BWT61" s="1"/>
      <c r="BWU61" s="1"/>
      <c r="BWV61" s="1"/>
      <c r="BWW61" s="1"/>
      <c r="BWX61" s="1"/>
      <c r="BWY61" s="1"/>
      <c r="BWZ61" s="1"/>
      <c r="BXA61" s="1"/>
      <c r="BXB61" s="1"/>
      <c r="BXC61" s="1"/>
      <c r="BXD61" s="1"/>
      <c r="BXE61" s="1"/>
      <c r="BXF61" s="1"/>
      <c r="BXG61" s="1"/>
      <c r="BXH61" s="1"/>
      <c r="BXI61" s="1"/>
      <c r="BXJ61" s="1"/>
      <c r="BXK61" s="1"/>
      <c r="BXL61" s="1"/>
      <c r="BXM61" s="1"/>
      <c r="BXN61" s="1"/>
      <c r="BXO61" s="1"/>
      <c r="BXP61" s="1"/>
      <c r="BXQ61" s="1"/>
      <c r="BXR61" s="1"/>
      <c r="BXS61" s="1"/>
      <c r="BXT61" s="1"/>
      <c r="BXU61" s="1"/>
      <c r="BXV61" s="1"/>
      <c r="BXW61" s="1"/>
      <c r="BXX61" s="1"/>
      <c r="BXY61" s="1"/>
    </row>
    <row r="62" spans="1:2001" s="62" customFormat="1" ht="15.75" hidden="1" thickBot="1" x14ac:dyDescent="0.3">
      <c r="A62" s="76" t="s">
        <v>22</v>
      </c>
      <c r="B62" s="67">
        <f>VLOOKUP(B61,'neighb_look up tables'!$A$39:$B$54,2,FALSE)</f>
        <v>0</v>
      </c>
      <c r="C62" s="67">
        <f>VLOOKUP(C61,'neighb_look up tables'!$A$39:$B$54,2,FALSE)</f>
        <v>0</v>
      </c>
      <c r="D62" s="67">
        <f>VLOOKUP(D61,'neighb_look up tables'!$A$39:$B$54,2,FALSE)</f>
        <v>0</v>
      </c>
      <c r="E62" s="67">
        <f>VLOOKUP(E61,'neighb_look up tables'!$A$39:$B$54,2,FALSE)</f>
        <v>0</v>
      </c>
      <c r="F62" s="67">
        <f>VLOOKUP(F61,'neighb_look up tables'!$A$39:$B$54,2,FALSE)</f>
        <v>0</v>
      </c>
      <c r="G62" s="70"/>
      <c r="H62" s="65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  <c r="AMB62" s="1"/>
      <c r="AMC62" s="1"/>
      <c r="AMD62" s="1"/>
      <c r="AME62" s="1"/>
      <c r="AMF62" s="1"/>
      <c r="AMG62" s="1"/>
      <c r="AMH62" s="1"/>
      <c r="AMI62" s="1"/>
      <c r="AMJ62" s="1"/>
      <c r="AMK62" s="1"/>
      <c r="AML62" s="1"/>
      <c r="AMM62" s="1"/>
      <c r="AMN62" s="1"/>
      <c r="AMO62" s="1"/>
      <c r="AMP62" s="1"/>
      <c r="AMQ62" s="1"/>
      <c r="AMR62" s="1"/>
      <c r="AMS62" s="1"/>
      <c r="AMT62" s="1"/>
      <c r="AMU62" s="1"/>
      <c r="AMV62" s="1"/>
      <c r="AMW62" s="1"/>
      <c r="AMX62" s="1"/>
      <c r="AMY62" s="1"/>
      <c r="AMZ62" s="1"/>
      <c r="ANA62" s="1"/>
      <c r="ANB62" s="1"/>
      <c r="ANC62" s="1"/>
      <c r="AND62" s="1"/>
      <c r="ANE62" s="1"/>
      <c r="ANF62" s="1"/>
      <c r="ANG62" s="1"/>
      <c r="ANH62" s="1"/>
      <c r="ANI62" s="1"/>
      <c r="ANJ62" s="1"/>
      <c r="ANK62" s="1"/>
      <c r="ANL62" s="1"/>
      <c r="ANM62" s="1"/>
      <c r="ANN62" s="1"/>
      <c r="ANO62" s="1"/>
      <c r="ANP62" s="1"/>
      <c r="ANQ62" s="1"/>
      <c r="ANR62" s="1"/>
      <c r="ANS62" s="1"/>
      <c r="ANT62" s="1"/>
      <c r="ANU62" s="1"/>
      <c r="ANV62" s="1"/>
      <c r="ANW62" s="1"/>
      <c r="ANX62" s="1"/>
      <c r="ANY62" s="1"/>
      <c r="ANZ62" s="1"/>
      <c r="AOA62" s="1"/>
      <c r="AOB62" s="1"/>
      <c r="AOC62" s="1"/>
      <c r="AOD62" s="1"/>
      <c r="AOE62" s="1"/>
      <c r="AOF62" s="1"/>
      <c r="AOG62" s="1"/>
      <c r="AOH62" s="1"/>
      <c r="AOI62" s="1"/>
      <c r="AOJ62" s="1"/>
      <c r="AOK62" s="1"/>
      <c r="AOL62" s="1"/>
      <c r="AOM62" s="1"/>
      <c r="AON62" s="1"/>
      <c r="AOO62" s="1"/>
      <c r="AOP62" s="1"/>
      <c r="AOQ62" s="1"/>
      <c r="AOR62" s="1"/>
      <c r="AOS62" s="1"/>
      <c r="AOT62" s="1"/>
      <c r="AOU62" s="1"/>
      <c r="AOV62" s="1"/>
      <c r="AOW62" s="1"/>
      <c r="AOX62" s="1"/>
      <c r="AOY62" s="1"/>
      <c r="AOZ62" s="1"/>
      <c r="APA62" s="1"/>
      <c r="APB62" s="1"/>
      <c r="APC62" s="1"/>
      <c r="APD62" s="1"/>
      <c r="APE62" s="1"/>
      <c r="APF62" s="1"/>
      <c r="APG62" s="1"/>
      <c r="APH62" s="1"/>
      <c r="API62" s="1"/>
      <c r="APJ62" s="1"/>
      <c r="APK62" s="1"/>
      <c r="APL62" s="1"/>
      <c r="APM62" s="1"/>
      <c r="APN62" s="1"/>
      <c r="APO62" s="1"/>
      <c r="APP62" s="1"/>
      <c r="APQ62" s="1"/>
      <c r="APR62" s="1"/>
      <c r="APS62" s="1"/>
      <c r="APT62" s="1"/>
      <c r="APU62" s="1"/>
      <c r="APV62" s="1"/>
      <c r="APW62" s="1"/>
      <c r="APX62" s="1"/>
      <c r="APY62" s="1"/>
      <c r="APZ62" s="1"/>
      <c r="AQA62" s="1"/>
      <c r="AQB62" s="1"/>
      <c r="AQC62" s="1"/>
      <c r="AQD62" s="1"/>
      <c r="AQE62" s="1"/>
      <c r="AQF62" s="1"/>
      <c r="AQG62" s="1"/>
      <c r="AQH62" s="1"/>
      <c r="AQI62" s="1"/>
      <c r="AQJ62" s="1"/>
      <c r="AQK62" s="1"/>
      <c r="AQL62" s="1"/>
      <c r="AQM62" s="1"/>
      <c r="AQN62" s="1"/>
      <c r="AQO62" s="1"/>
      <c r="AQP62" s="1"/>
      <c r="AQQ62" s="1"/>
      <c r="AQR62" s="1"/>
      <c r="AQS62" s="1"/>
      <c r="AQT62" s="1"/>
      <c r="AQU62" s="1"/>
      <c r="AQV62" s="1"/>
      <c r="AQW62" s="1"/>
      <c r="AQX62" s="1"/>
      <c r="AQY62" s="1"/>
      <c r="AQZ62" s="1"/>
      <c r="ARA62" s="1"/>
      <c r="ARB62" s="1"/>
      <c r="ARC62" s="1"/>
      <c r="ARD62" s="1"/>
      <c r="ARE62" s="1"/>
      <c r="ARF62" s="1"/>
      <c r="ARG62" s="1"/>
      <c r="ARH62" s="1"/>
      <c r="ARI62" s="1"/>
      <c r="ARJ62" s="1"/>
      <c r="ARK62" s="1"/>
      <c r="ARL62" s="1"/>
      <c r="ARM62" s="1"/>
      <c r="ARN62" s="1"/>
      <c r="ARO62" s="1"/>
      <c r="ARP62" s="1"/>
      <c r="ARQ62" s="1"/>
      <c r="ARR62" s="1"/>
      <c r="ARS62" s="1"/>
      <c r="ART62" s="1"/>
      <c r="ARU62" s="1"/>
      <c r="ARV62" s="1"/>
      <c r="ARW62" s="1"/>
      <c r="ARX62" s="1"/>
      <c r="ARY62" s="1"/>
      <c r="ARZ62" s="1"/>
      <c r="ASA62" s="1"/>
      <c r="ASB62" s="1"/>
      <c r="ASC62" s="1"/>
      <c r="ASD62" s="1"/>
      <c r="ASE62" s="1"/>
      <c r="ASF62" s="1"/>
      <c r="ASG62" s="1"/>
      <c r="ASH62" s="1"/>
      <c r="ASI62" s="1"/>
      <c r="ASJ62" s="1"/>
      <c r="ASK62" s="1"/>
      <c r="ASL62" s="1"/>
      <c r="ASM62" s="1"/>
      <c r="ASN62" s="1"/>
      <c r="ASO62" s="1"/>
      <c r="ASP62" s="1"/>
      <c r="ASQ62" s="1"/>
      <c r="ASR62" s="1"/>
      <c r="ASS62" s="1"/>
      <c r="AST62" s="1"/>
      <c r="ASU62" s="1"/>
      <c r="ASV62" s="1"/>
      <c r="ASW62" s="1"/>
      <c r="ASX62" s="1"/>
      <c r="ASY62" s="1"/>
      <c r="ASZ62" s="1"/>
      <c r="ATA62" s="1"/>
      <c r="ATB62" s="1"/>
      <c r="ATC62" s="1"/>
      <c r="ATD62" s="1"/>
      <c r="ATE62" s="1"/>
      <c r="ATF62" s="1"/>
      <c r="ATG62" s="1"/>
      <c r="ATH62" s="1"/>
      <c r="ATI62" s="1"/>
      <c r="ATJ62" s="1"/>
      <c r="ATK62" s="1"/>
      <c r="ATL62" s="1"/>
      <c r="ATM62" s="1"/>
      <c r="ATN62" s="1"/>
      <c r="ATO62" s="1"/>
      <c r="ATP62" s="1"/>
      <c r="ATQ62" s="1"/>
      <c r="ATR62" s="1"/>
      <c r="ATS62" s="1"/>
      <c r="ATT62" s="1"/>
      <c r="ATU62" s="1"/>
      <c r="ATV62" s="1"/>
      <c r="ATW62" s="1"/>
      <c r="ATX62" s="1"/>
      <c r="ATY62" s="1"/>
      <c r="ATZ62" s="1"/>
      <c r="AUA62" s="1"/>
      <c r="AUB62" s="1"/>
      <c r="AUC62" s="1"/>
      <c r="AUD62" s="1"/>
      <c r="AUE62" s="1"/>
      <c r="AUF62" s="1"/>
      <c r="AUG62" s="1"/>
      <c r="AUH62" s="1"/>
      <c r="AUI62" s="1"/>
      <c r="AUJ62" s="1"/>
      <c r="AUK62" s="1"/>
      <c r="AUL62" s="1"/>
      <c r="AUM62" s="1"/>
      <c r="AUN62" s="1"/>
      <c r="AUO62" s="1"/>
      <c r="AUP62" s="1"/>
      <c r="AUQ62" s="1"/>
      <c r="AUR62" s="1"/>
      <c r="AUS62" s="1"/>
      <c r="AUT62" s="1"/>
      <c r="AUU62" s="1"/>
      <c r="AUV62" s="1"/>
      <c r="AUW62" s="1"/>
      <c r="AUX62" s="1"/>
      <c r="AUY62" s="1"/>
      <c r="AUZ62" s="1"/>
      <c r="AVA62" s="1"/>
      <c r="AVB62" s="1"/>
      <c r="AVC62" s="1"/>
      <c r="AVD62" s="1"/>
      <c r="AVE62" s="1"/>
      <c r="AVF62" s="1"/>
      <c r="AVG62" s="1"/>
      <c r="AVH62" s="1"/>
      <c r="AVI62" s="1"/>
      <c r="AVJ62" s="1"/>
      <c r="AVK62" s="1"/>
      <c r="AVL62" s="1"/>
      <c r="AVM62" s="1"/>
      <c r="AVN62" s="1"/>
      <c r="AVO62" s="1"/>
      <c r="AVP62" s="1"/>
      <c r="AVQ62" s="1"/>
      <c r="AVR62" s="1"/>
      <c r="AVS62" s="1"/>
      <c r="AVT62" s="1"/>
      <c r="AVU62" s="1"/>
      <c r="AVV62" s="1"/>
      <c r="AVW62" s="1"/>
      <c r="AVX62" s="1"/>
      <c r="AVY62" s="1"/>
      <c r="AVZ62" s="1"/>
      <c r="AWA62" s="1"/>
      <c r="AWB62" s="1"/>
      <c r="AWC62" s="1"/>
      <c r="AWD62" s="1"/>
      <c r="AWE62" s="1"/>
      <c r="AWF62" s="1"/>
      <c r="AWG62" s="1"/>
      <c r="AWH62" s="1"/>
      <c r="AWI62" s="1"/>
      <c r="AWJ62" s="1"/>
      <c r="AWK62" s="1"/>
      <c r="AWL62" s="1"/>
      <c r="AWM62" s="1"/>
      <c r="AWN62" s="1"/>
      <c r="AWO62" s="1"/>
      <c r="AWP62" s="1"/>
      <c r="AWQ62" s="1"/>
      <c r="AWR62" s="1"/>
      <c r="AWS62" s="1"/>
      <c r="AWT62" s="1"/>
      <c r="AWU62" s="1"/>
      <c r="AWV62" s="1"/>
      <c r="AWW62" s="1"/>
      <c r="AWX62" s="1"/>
      <c r="AWY62" s="1"/>
      <c r="AWZ62" s="1"/>
      <c r="AXA62" s="1"/>
      <c r="AXB62" s="1"/>
      <c r="AXC62" s="1"/>
      <c r="AXD62" s="1"/>
      <c r="AXE62" s="1"/>
      <c r="AXF62" s="1"/>
      <c r="AXG62" s="1"/>
      <c r="AXH62" s="1"/>
      <c r="AXI62" s="1"/>
      <c r="AXJ62" s="1"/>
      <c r="AXK62" s="1"/>
      <c r="AXL62" s="1"/>
      <c r="AXM62" s="1"/>
      <c r="AXN62" s="1"/>
      <c r="AXO62" s="1"/>
      <c r="AXP62" s="1"/>
      <c r="AXQ62" s="1"/>
      <c r="AXR62" s="1"/>
      <c r="AXS62" s="1"/>
      <c r="AXT62" s="1"/>
      <c r="AXU62" s="1"/>
      <c r="AXV62" s="1"/>
      <c r="AXW62" s="1"/>
      <c r="AXX62" s="1"/>
      <c r="AXY62" s="1"/>
      <c r="AXZ62" s="1"/>
      <c r="AYA62" s="1"/>
      <c r="AYB62" s="1"/>
      <c r="AYC62" s="1"/>
      <c r="AYD62" s="1"/>
      <c r="AYE62" s="1"/>
      <c r="AYF62" s="1"/>
      <c r="AYG62" s="1"/>
      <c r="AYH62" s="1"/>
      <c r="AYI62" s="1"/>
      <c r="AYJ62" s="1"/>
      <c r="AYK62" s="1"/>
      <c r="AYL62" s="1"/>
      <c r="AYM62" s="1"/>
      <c r="AYN62" s="1"/>
      <c r="AYO62" s="1"/>
      <c r="AYP62" s="1"/>
      <c r="AYQ62" s="1"/>
      <c r="AYR62" s="1"/>
      <c r="AYS62" s="1"/>
      <c r="AYT62" s="1"/>
      <c r="AYU62" s="1"/>
      <c r="AYV62" s="1"/>
      <c r="AYW62" s="1"/>
      <c r="AYX62" s="1"/>
      <c r="AYY62" s="1"/>
      <c r="AYZ62" s="1"/>
      <c r="AZA62" s="1"/>
      <c r="AZB62" s="1"/>
      <c r="AZC62" s="1"/>
      <c r="AZD62" s="1"/>
      <c r="AZE62" s="1"/>
      <c r="AZF62" s="1"/>
      <c r="AZG62" s="1"/>
      <c r="AZH62" s="1"/>
      <c r="AZI62" s="1"/>
      <c r="AZJ62" s="1"/>
      <c r="AZK62" s="1"/>
      <c r="AZL62" s="1"/>
      <c r="AZM62" s="1"/>
      <c r="AZN62" s="1"/>
      <c r="AZO62" s="1"/>
      <c r="AZP62" s="1"/>
      <c r="AZQ62" s="1"/>
      <c r="AZR62" s="1"/>
      <c r="AZS62" s="1"/>
      <c r="AZT62" s="1"/>
      <c r="AZU62" s="1"/>
      <c r="AZV62" s="1"/>
      <c r="AZW62" s="1"/>
      <c r="AZX62" s="1"/>
      <c r="AZY62" s="1"/>
      <c r="AZZ62" s="1"/>
      <c r="BAA62" s="1"/>
      <c r="BAB62" s="1"/>
      <c r="BAC62" s="1"/>
      <c r="BAD62" s="1"/>
      <c r="BAE62" s="1"/>
      <c r="BAF62" s="1"/>
      <c r="BAG62" s="1"/>
      <c r="BAH62" s="1"/>
      <c r="BAI62" s="1"/>
      <c r="BAJ62" s="1"/>
      <c r="BAK62" s="1"/>
      <c r="BAL62" s="1"/>
      <c r="BAM62" s="1"/>
      <c r="BAN62" s="1"/>
      <c r="BAO62" s="1"/>
      <c r="BAP62" s="1"/>
      <c r="BAQ62" s="1"/>
      <c r="BAR62" s="1"/>
      <c r="BAS62" s="1"/>
      <c r="BAT62" s="1"/>
      <c r="BAU62" s="1"/>
      <c r="BAV62" s="1"/>
      <c r="BAW62" s="1"/>
      <c r="BAX62" s="1"/>
      <c r="BAY62" s="1"/>
      <c r="BAZ62" s="1"/>
      <c r="BBA62" s="1"/>
      <c r="BBB62" s="1"/>
      <c r="BBC62" s="1"/>
      <c r="BBD62" s="1"/>
      <c r="BBE62" s="1"/>
      <c r="BBF62" s="1"/>
      <c r="BBG62" s="1"/>
      <c r="BBH62" s="1"/>
      <c r="BBI62" s="1"/>
      <c r="BBJ62" s="1"/>
      <c r="BBK62" s="1"/>
      <c r="BBL62" s="1"/>
      <c r="BBM62" s="1"/>
      <c r="BBN62" s="1"/>
      <c r="BBO62" s="1"/>
      <c r="BBP62" s="1"/>
      <c r="BBQ62" s="1"/>
      <c r="BBR62" s="1"/>
      <c r="BBS62" s="1"/>
      <c r="BBT62" s="1"/>
      <c r="BBU62" s="1"/>
      <c r="BBV62" s="1"/>
      <c r="BBW62" s="1"/>
      <c r="BBX62" s="1"/>
      <c r="BBY62" s="1"/>
      <c r="BBZ62" s="1"/>
      <c r="BCA62" s="1"/>
      <c r="BCB62" s="1"/>
      <c r="BCC62" s="1"/>
      <c r="BCD62" s="1"/>
      <c r="BCE62" s="1"/>
      <c r="BCF62" s="1"/>
      <c r="BCG62" s="1"/>
      <c r="BCH62" s="1"/>
      <c r="BCI62" s="1"/>
      <c r="BCJ62" s="1"/>
      <c r="BCK62" s="1"/>
      <c r="BCL62" s="1"/>
      <c r="BCM62" s="1"/>
      <c r="BCN62" s="1"/>
      <c r="BCO62" s="1"/>
      <c r="BCP62" s="1"/>
      <c r="BCQ62" s="1"/>
      <c r="BCR62" s="1"/>
      <c r="BCS62" s="1"/>
      <c r="BCT62" s="1"/>
      <c r="BCU62" s="1"/>
      <c r="BCV62" s="1"/>
      <c r="BCW62" s="1"/>
      <c r="BCX62" s="1"/>
      <c r="BCY62" s="1"/>
      <c r="BCZ62" s="1"/>
      <c r="BDA62" s="1"/>
      <c r="BDB62" s="1"/>
      <c r="BDC62" s="1"/>
      <c r="BDD62" s="1"/>
      <c r="BDE62" s="1"/>
      <c r="BDF62" s="1"/>
      <c r="BDG62" s="1"/>
      <c r="BDH62" s="1"/>
      <c r="BDI62" s="1"/>
      <c r="BDJ62" s="1"/>
      <c r="BDK62" s="1"/>
      <c r="BDL62" s="1"/>
      <c r="BDM62" s="1"/>
      <c r="BDN62" s="1"/>
      <c r="BDO62" s="1"/>
      <c r="BDP62" s="1"/>
      <c r="BDQ62" s="1"/>
      <c r="BDR62" s="1"/>
      <c r="BDS62" s="1"/>
      <c r="BDT62" s="1"/>
      <c r="BDU62" s="1"/>
      <c r="BDV62" s="1"/>
      <c r="BDW62" s="1"/>
      <c r="BDX62" s="1"/>
      <c r="BDY62" s="1"/>
      <c r="BDZ62" s="1"/>
      <c r="BEA62" s="1"/>
      <c r="BEB62" s="1"/>
      <c r="BEC62" s="1"/>
      <c r="BED62" s="1"/>
      <c r="BEE62" s="1"/>
      <c r="BEF62" s="1"/>
      <c r="BEG62" s="1"/>
      <c r="BEH62" s="1"/>
      <c r="BEI62" s="1"/>
      <c r="BEJ62" s="1"/>
      <c r="BEK62" s="1"/>
      <c r="BEL62" s="1"/>
      <c r="BEM62" s="1"/>
      <c r="BEN62" s="1"/>
      <c r="BEO62" s="1"/>
      <c r="BEP62" s="1"/>
      <c r="BEQ62" s="1"/>
      <c r="BER62" s="1"/>
      <c r="BES62" s="1"/>
      <c r="BET62" s="1"/>
      <c r="BEU62" s="1"/>
      <c r="BEV62" s="1"/>
      <c r="BEW62" s="1"/>
      <c r="BEX62" s="1"/>
      <c r="BEY62" s="1"/>
      <c r="BEZ62" s="1"/>
      <c r="BFA62" s="1"/>
      <c r="BFB62" s="1"/>
      <c r="BFC62" s="1"/>
      <c r="BFD62" s="1"/>
      <c r="BFE62" s="1"/>
      <c r="BFF62" s="1"/>
      <c r="BFG62" s="1"/>
      <c r="BFH62" s="1"/>
      <c r="BFI62" s="1"/>
      <c r="BFJ62" s="1"/>
      <c r="BFK62" s="1"/>
      <c r="BFL62" s="1"/>
      <c r="BFM62" s="1"/>
      <c r="BFN62" s="1"/>
      <c r="BFO62" s="1"/>
      <c r="BFP62" s="1"/>
      <c r="BFQ62" s="1"/>
      <c r="BFR62" s="1"/>
      <c r="BFS62" s="1"/>
      <c r="BFT62" s="1"/>
      <c r="BFU62" s="1"/>
      <c r="BFV62" s="1"/>
      <c r="BFW62" s="1"/>
      <c r="BFX62" s="1"/>
      <c r="BFY62" s="1"/>
      <c r="BFZ62" s="1"/>
      <c r="BGA62" s="1"/>
      <c r="BGB62" s="1"/>
      <c r="BGC62" s="1"/>
      <c r="BGD62" s="1"/>
      <c r="BGE62" s="1"/>
      <c r="BGF62" s="1"/>
      <c r="BGG62" s="1"/>
      <c r="BGH62" s="1"/>
      <c r="BGI62" s="1"/>
      <c r="BGJ62" s="1"/>
      <c r="BGK62" s="1"/>
      <c r="BGL62" s="1"/>
      <c r="BGM62" s="1"/>
      <c r="BGN62" s="1"/>
      <c r="BGO62" s="1"/>
      <c r="BGP62" s="1"/>
      <c r="BGQ62" s="1"/>
      <c r="BGR62" s="1"/>
      <c r="BGS62" s="1"/>
      <c r="BGT62" s="1"/>
      <c r="BGU62" s="1"/>
      <c r="BGV62" s="1"/>
      <c r="BGW62" s="1"/>
      <c r="BGX62" s="1"/>
      <c r="BGY62" s="1"/>
      <c r="BGZ62" s="1"/>
      <c r="BHA62" s="1"/>
      <c r="BHB62" s="1"/>
      <c r="BHC62" s="1"/>
      <c r="BHD62" s="1"/>
      <c r="BHE62" s="1"/>
      <c r="BHF62" s="1"/>
      <c r="BHG62" s="1"/>
      <c r="BHH62" s="1"/>
      <c r="BHI62" s="1"/>
      <c r="BHJ62" s="1"/>
      <c r="BHK62" s="1"/>
      <c r="BHL62" s="1"/>
      <c r="BHM62" s="1"/>
      <c r="BHN62" s="1"/>
      <c r="BHO62" s="1"/>
      <c r="BHP62" s="1"/>
      <c r="BHQ62" s="1"/>
      <c r="BHR62" s="1"/>
      <c r="BHS62" s="1"/>
      <c r="BHT62" s="1"/>
      <c r="BHU62" s="1"/>
      <c r="BHV62" s="1"/>
      <c r="BHW62" s="1"/>
      <c r="BHX62" s="1"/>
      <c r="BHY62" s="1"/>
      <c r="BHZ62" s="1"/>
      <c r="BIA62" s="1"/>
      <c r="BIB62" s="1"/>
      <c r="BIC62" s="1"/>
      <c r="BID62" s="1"/>
      <c r="BIE62" s="1"/>
      <c r="BIF62" s="1"/>
      <c r="BIG62" s="1"/>
      <c r="BIH62" s="1"/>
      <c r="BII62" s="1"/>
      <c r="BIJ62" s="1"/>
      <c r="BIK62" s="1"/>
      <c r="BIL62" s="1"/>
      <c r="BIM62" s="1"/>
      <c r="BIN62" s="1"/>
      <c r="BIO62" s="1"/>
      <c r="BIP62" s="1"/>
      <c r="BIQ62" s="1"/>
      <c r="BIR62" s="1"/>
      <c r="BIS62" s="1"/>
      <c r="BIT62" s="1"/>
      <c r="BIU62" s="1"/>
      <c r="BIV62" s="1"/>
      <c r="BIW62" s="1"/>
      <c r="BIX62" s="1"/>
      <c r="BIY62" s="1"/>
      <c r="BIZ62" s="1"/>
      <c r="BJA62" s="1"/>
      <c r="BJB62" s="1"/>
      <c r="BJC62" s="1"/>
      <c r="BJD62" s="1"/>
      <c r="BJE62" s="1"/>
      <c r="BJF62" s="1"/>
      <c r="BJG62" s="1"/>
      <c r="BJH62" s="1"/>
      <c r="BJI62" s="1"/>
      <c r="BJJ62" s="1"/>
      <c r="BJK62" s="1"/>
      <c r="BJL62" s="1"/>
      <c r="BJM62" s="1"/>
      <c r="BJN62" s="1"/>
      <c r="BJO62" s="1"/>
      <c r="BJP62" s="1"/>
      <c r="BJQ62" s="1"/>
      <c r="BJR62" s="1"/>
      <c r="BJS62" s="1"/>
      <c r="BJT62" s="1"/>
      <c r="BJU62" s="1"/>
      <c r="BJV62" s="1"/>
      <c r="BJW62" s="1"/>
      <c r="BJX62" s="1"/>
      <c r="BJY62" s="1"/>
      <c r="BJZ62" s="1"/>
      <c r="BKA62" s="1"/>
      <c r="BKB62" s="1"/>
      <c r="BKC62" s="1"/>
      <c r="BKD62" s="1"/>
      <c r="BKE62" s="1"/>
      <c r="BKF62" s="1"/>
      <c r="BKG62" s="1"/>
      <c r="BKH62" s="1"/>
      <c r="BKI62" s="1"/>
      <c r="BKJ62" s="1"/>
      <c r="BKK62" s="1"/>
      <c r="BKL62" s="1"/>
      <c r="BKM62" s="1"/>
      <c r="BKN62" s="1"/>
      <c r="BKO62" s="1"/>
      <c r="BKP62" s="1"/>
      <c r="BKQ62" s="1"/>
      <c r="BKR62" s="1"/>
      <c r="BKS62" s="1"/>
      <c r="BKT62" s="1"/>
      <c r="BKU62" s="1"/>
      <c r="BKV62" s="1"/>
      <c r="BKW62" s="1"/>
      <c r="BKX62" s="1"/>
      <c r="BKY62" s="1"/>
      <c r="BKZ62" s="1"/>
      <c r="BLA62" s="1"/>
      <c r="BLB62" s="1"/>
      <c r="BLC62" s="1"/>
      <c r="BLD62" s="1"/>
      <c r="BLE62" s="1"/>
      <c r="BLF62" s="1"/>
      <c r="BLG62" s="1"/>
      <c r="BLH62" s="1"/>
      <c r="BLI62" s="1"/>
      <c r="BLJ62" s="1"/>
      <c r="BLK62" s="1"/>
      <c r="BLL62" s="1"/>
      <c r="BLM62" s="1"/>
      <c r="BLN62" s="1"/>
      <c r="BLO62" s="1"/>
      <c r="BLP62" s="1"/>
      <c r="BLQ62" s="1"/>
      <c r="BLR62" s="1"/>
      <c r="BLS62" s="1"/>
      <c r="BLT62" s="1"/>
      <c r="BLU62" s="1"/>
      <c r="BLV62" s="1"/>
      <c r="BLW62" s="1"/>
      <c r="BLX62" s="1"/>
      <c r="BLY62" s="1"/>
      <c r="BLZ62" s="1"/>
      <c r="BMA62" s="1"/>
      <c r="BMB62" s="1"/>
      <c r="BMC62" s="1"/>
      <c r="BMD62" s="1"/>
      <c r="BME62" s="1"/>
      <c r="BMF62" s="1"/>
      <c r="BMG62" s="1"/>
      <c r="BMH62" s="1"/>
      <c r="BMI62" s="1"/>
      <c r="BMJ62" s="1"/>
      <c r="BMK62" s="1"/>
      <c r="BML62" s="1"/>
      <c r="BMM62" s="1"/>
      <c r="BMN62" s="1"/>
      <c r="BMO62" s="1"/>
      <c r="BMP62" s="1"/>
      <c r="BMQ62" s="1"/>
      <c r="BMR62" s="1"/>
      <c r="BMS62" s="1"/>
      <c r="BMT62" s="1"/>
      <c r="BMU62" s="1"/>
      <c r="BMV62" s="1"/>
      <c r="BMW62" s="1"/>
      <c r="BMX62" s="1"/>
      <c r="BMY62" s="1"/>
      <c r="BMZ62" s="1"/>
      <c r="BNA62" s="1"/>
      <c r="BNB62" s="1"/>
      <c r="BNC62" s="1"/>
      <c r="BND62" s="1"/>
      <c r="BNE62" s="1"/>
      <c r="BNF62" s="1"/>
      <c r="BNG62" s="1"/>
      <c r="BNH62" s="1"/>
      <c r="BNI62" s="1"/>
      <c r="BNJ62" s="1"/>
      <c r="BNK62" s="1"/>
      <c r="BNL62" s="1"/>
      <c r="BNM62" s="1"/>
      <c r="BNN62" s="1"/>
      <c r="BNO62" s="1"/>
      <c r="BNP62" s="1"/>
      <c r="BNQ62" s="1"/>
      <c r="BNR62" s="1"/>
      <c r="BNS62" s="1"/>
      <c r="BNT62" s="1"/>
      <c r="BNU62" s="1"/>
      <c r="BNV62" s="1"/>
      <c r="BNW62" s="1"/>
      <c r="BNX62" s="1"/>
      <c r="BNY62" s="1"/>
      <c r="BNZ62" s="1"/>
      <c r="BOA62" s="1"/>
      <c r="BOB62" s="1"/>
      <c r="BOC62" s="1"/>
      <c r="BOD62" s="1"/>
      <c r="BOE62" s="1"/>
      <c r="BOF62" s="1"/>
      <c r="BOG62" s="1"/>
      <c r="BOH62" s="1"/>
      <c r="BOI62" s="1"/>
      <c r="BOJ62" s="1"/>
      <c r="BOK62" s="1"/>
      <c r="BOL62" s="1"/>
      <c r="BOM62" s="1"/>
      <c r="BON62" s="1"/>
      <c r="BOO62" s="1"/>
      <c r="BOP62" s="1"/>
      <c r="BOQ62" s="1"/>
      <c r="BOR62" s="1"/>
      <c r="BOS62" s="1"/>
      <c r="BOT62" s="1"/>
      <c r="BOU62" s="1"/>
      <c r="BOV62" s="1"/>
      <c r="BOW62" s="1"/>
      <c r="BOX62" s="1"/>
      <c r="BOY62" s="1"/>
      <c r="BOZ62" s="1"/>
      <c r="BPA62" s="1"/>
      <c r="BPB62" s="1"/>
      <c r="BPC62" s="1"/>
      <c r="BPD62" s="1"/>
      <c r="BPE62" s="1"/>
      <c r="BPF62" s="1"/>
      <c r="BPG62" s="1"/>
      <c r="BPH62" s="1"/>
      <c r="BPI62" s="1"/>
      <c r="BPJ62" s="1"/>
      <c r="BPK62" s="1"/>
      <c r="BPL62" s="1"/>
      <c r="BPM62" s="1"/>
      <c r="BPN62" s="1"/>
      <c r="BPO62" s="1"/>
      <c r="BPP62" s="1"/>
      <c r="BPQ62" s="1"/>
      <c r="BPR62" s="1"/>
      <c r="BPS62" s="1"/>
      <c r="BPT62" s="1"/>
      <c r="BPU62" s="1"/>
      <c r="BPV62" s="1"/>
      <c r="BPW62" s="1"/>
      <c r="BPX62" s="1"/>
      <c r="BPY62" s="1"/>
      <c r="BPZ62" s="1"/>
      <c r="BQA62" s="1"/>
      <c r="BQB62" s="1"/>
      <c r="BQC62" s="1"/>
      <c r="BQD62" s="1"/>
      <c r="BQE62" s="1"/>
      <c r="BQF62" s="1"/>
      <c r="BQG62" s="1"/>
      <c r="BQH62" s="1"/>
      <c r="BQI62" s="1"/>
      <c r="BQJ62" s="1"/>
      <c r="BQK62" s="1"/>
      <c r="BQL62" s="1"/>
      <c r="BQM62" s="1"/>
      <c r="BQN62" s="1"/>
      <c r="BQO62" s="1"/>
      <c r="BQP62" s="1"/>
      <c r="BQQ62" s="1"/>
      <c r="BQR62" s="1"/>
      <c r="BQS62" s="1"/>
      <c r="BQT62" s="1"/>
      <c r="BQU62" s="1"/>
      <c r="BQV62" s="1"/>
      <c r="BQW62" s="1"/>
      <c r="BQX62" s="1"/>
      <c r="BQY62" s="1"/>
      <c r="BQZ62" s="1"/>
      <c r="BRA62" s="1"/>
      <c r="BRB62" s="1"/>
      <c r="BRC62" s="1"/>
      <c r="BRD62" s="1"/>
      <c r="BRE62" s="1"/>
      <c r="BRF62" s="1"/>
      <c r="BRG62" s="1"/>
      <c r="BRH62" s="1"/>
      <c r="BRI62" s="1"/>
      <c r="BRJ62" s="1"/>
      <c r="BRK62" s="1"/>
      <c r="BRL62" s="1"/>
      <c r="BRM62" s="1"/>
      <c r="BRN62" s="1"/>
      <c r="BRO62" s="1"/>
      <c r="BRP62" s="1"/>
      <c r="BRQ62" s="1"/>
      <c r="BRR62" s="1"/>
      <c r="BRS62" s="1"/>
      <c r="BRT62" s="1"/>
      <c r="BRU62" s="1"/>
      <c r="BRV62" s="1"/>
      <c r="BRW62" s="1"/>
      <c r="BRX62" s="1"/>
      <c r="BRY62" s="1"/>
      <c r="BRZ62" s="1"/>
      <c r="BSA62" s="1"/>
      <c r="BSB62" s="1"/>
      <c r="BSC62" s="1"/>
      <c r="BSD62" s="1"/>
      <c r="BSE62" s="1"/>
      <c r="BSF62" s="1"/>
      <c r="BSG62" s="1"/>
      <c r="BSH62" s="1"/>
      <c r="BSI62" s="1"/>
      <c r="BSJ62" s="1"/>
      <c r="BSK62" s="1"/>
      <c r="BSL62" s="1"/>
      <c r="BSM62" s="1"/>
      <c r="BSN62" s="1"/>
      <c r="BSO62" s="1"/>
      <c r="BSP62" s="1"/>
      <c r="BSQ62" s="1"/>
      <c r="BSR62" s="1"/>
      <c r="BSS62" s="1"/>
      <c r="BST62" s="1"/>
      <c r="BSU62" s="1"/>
      <c r="BSV62" s="1"/>
      <c r="BSW62" s="1"/>
      <c r="BSX62" s="1"/>
      <c r="BSY62" s="1"/>
      <c r="BSZ62" s="1"/>
      <c r="BTA62" s="1"/>
      <c r="BTB62" s="1"/>
      <c r="BTC62" s="1"/>
      <c r="BTD62" s="1"/>
      <c r="BTE62" s="1"/>
      <c r="BTF62" s="1"/>
      <c r="BTG62" s="1"/>
      <c r="BTH62" s="1"/>
      <c r="BTI62" s="1"/>
      <c r="BTJ62" s="1"/>
      <c r="BTK62" s="1"/>
      <c r="BTL62" s="1"/>
      <c r="BTM62" s="1"/>
      <c r="BTN62" s="1"/>
      <c r="BTO62" s="1"/>
      <c r="BTP62" s="1"/>
      <c r="BTQ62" s="1"/>
      <c r="BTR62" s="1"/>
      <c r="BTS62" s="1"/>
      <c r="BTT62" s="1"/>
      <c r="BTU62" s="1"/>
      <c r="BTV62" s="1"/>
      <c r="BTW62" s="1"/>
      <c r="BTX62" s="1"/>
      <c r="BTY62" s="1"/>
      <c r="BTZ62" s="1"/>
      <c r="BUA62" s="1"/>
      <c r="BUB62" s="1"/>
      <c r="BUC62" s="1"/>
      <c r="BUD62" s="1"/>
      <c r="BUE62" s="1"/>
      <c r="BUF62" s="1"/>
      <c r="BUG62" s="1"/>
      <c r="BUH62" s="1"/>
      <c r="BUI62" s="1"/>
      <c r="BUJ62" s="1"/>
      <c r="BUK62" s="1"/>
      <c r="BUL62" s="1"/>
      <c r="BUM62" s="1"/>
      <c r="BUN62" s="1"/>
      <c r="BUO62" s="1"/>
      <c r="BUP62" s="1"/>
      <c r="BUQ62" s="1"/>
      <c r="BUR62" s="1"/>
      <c r="BUS62" s="1"/>
      <c r="BUT62" s="1"/>
      <c r="BUU62" s="1"/>
      <c r="BUV62" s="1"/>
      <c r="BUW62" s="1"/>
      <c r="BUX62" s="1"/>
      <c r="BUY62" s="1"/>
      <c r="BUZ62" s="1"/>
      <c r="BVA62" s="1"/>
      <c r="BVB62" s="1"/>
      <c r="BVC62" s="1"/>
      <c r="BVD62" s="1"/>
      <c r="BVE62" s="1"/>
      <c r="BVF62" s="1"/>
      <c r="BVG62" s="1"/>
      <c r="BVH62" s="1"/>
      <c r="BVI62" s="1"/>
      <c r="BVJ62" s="1"/>
      <c r="BVK62" s="1"/>
      <c r="BVL62" s="1"/>
      <c r="BVM62" s="1"/>
      <c r="BVN62" s="1"/>
      <c r="BVO62" s="1"/>
      <c r="BVP62" s="1"/>
      <c r="BVQ62" s="1"/>
      <c r="BVR62" s="1"/>
      <c r="BVS62" s="1"/>
      <c r="BVT62" s="1"/>
      <c r="BVU62" s="1"/>
      <c r="BVV62" s="1"/>
      <c r="BVW62" s="1"/>
      <c r="BVX62" s="1"/>
      <c r="BVY62" s="1"/>
      <c r="BVZ62" s="1"/>
      <c r="BWA62" s="1"/>
      <c r="BWB62" s="1"/>
      <c r="BWC62" s="1"/>
      <c r="BWD62" s="1"/>
      <c r="BWE62" s="1"/>
      <c r="BWF62" s="1"/>
      <c r="BWG62" s="1"/>
      <c r="BWH62" s="1"/>
      <c r="BWI62" s="1"/>
      <c r="BWJ62" s="1"/>
      <c r="BWK62" s="1"/>
      <c r="BWL62" s="1"/>
      <c r="BWM62" s="1"/>
      <c r="BWN62" s="1"/>
      <c r="BWO62" s="1"/>
      <c r="BWP62" s="1"/>
      <c r="BWQ62" s="1"/>
      <c r="BWR62" s="1"/>
      <c r="BWS62" s="1"/>
      <c r="BWT62" s="1"/>
      <c r="BWU62" s="1"/>
      <c r="BWV62" s="1"/>
      <c r="BWW62" s="1"/>
      <c r="BWX62" s="1"/>
      <c r="BWY62" s="1"/>
      <c r="BWZ62" s="1"/>
      <c r="BXA62" s="1"/>
      <c r="BXB62" s="1"/>
      <c r="BXC62" s="1"/>
      <c r="BXD62" s="1"/>
      <c r="BXE62" s="1"/>
      <c r="BXF62" s="1"/>
      <c r="BXG62" s="1"/>
      <c r="BXH62" s="1"/>
      <c r="BXI62" s="1"/>
      <c r="BXJ62" s="1"/>
      <c r="BXK62" s="1"/>
      <c r="BXL62" s="1"/>
      <c r="BXM62" s="1"/>
      <c r="BXN62" s="1"/>
      <c r="BXO62" s="1"/>
      <c r="BXP62" s="1"/>
      <c r="BXQ62" s="1"/>
      <c r="BXR62" s="1"/>
      <c r="BXS62" s="1"/>
      <c r="BXT62" s="1"/>
      <c r="BXU62" s="1"/>
      <c r="BXV62" s="1"/>
      <c r="BXW62" s="1"/>
      <c r="BXX62" s="1"/>
      <c r="BXY62" s="1"/>
    </row>
    <row r="63" spans="1:2001" s="62" customFormat="1" ht="15.75" hidden="1" thickBot="1" x14ac:dyDescent="0.3">
      <c r="A63" s="77" t="s">
        <v>20</v>
      </c>
      <c r="B63" s="67">
        <f>B59*B60*B62</f>
        <v>0</v>
      </c>
      <c r="C63" s="67">
        <f>C59*C60*C62</f>
        <v>0</v>
      </c>
      <c r="D63" s="67">
        <f>D59*D60*D62</f>
        <v>0</v>
      </c>
      <c r="E63" s="67">
        <f>E59*E60*E62</f>
        <v>0</v>
      </c>
      <c r="F63" s="67">
        <f>F59*F60*F62</f>
        <v>0</v>
      </c>
      <c r="G63" s="70"/>
      <c r="H63" s="65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  <c r="AMG63" s="1"/>
      <c r="AMH63" s="1"/>
      <c r="AMI63" s="1"/>
      <c r="AMJ63" s="1"/>
      <c r="AMK63" s="1"/>
      <c r="AML63" s="1"/>
      <c r="AMM63" s="1"/>
      <c r="AMN63" s="1"/>
      <c r="AMO63" s="1"/>
      <c r="AMP63" s="1"/>
      <c r="AMQ63" s="1"/>
      <c r="AMR63" s="1"/>
      <c r="AMS63" s="1"/>
      <c r="AMT63" s="1"/>
      <c r="AMU63" s="1"/>
      <c r="AMV63" s="1"/>
      <c r="AMW63" s="1"/>
      <c r="AMX63" s="1"/>
      <c r="AMY63" s="1"/>
      <c r="AMZ63" s="1"/>
      <c r="ANA63" s="1"/>
      <c r="ANB63" s="1"/>
      <c r="ANC63" s="1"/>
      <c r="AND63" s="1"/>
      <c r="ANE63" s="1"/>
      <c r="ANF63" s="1"/>
      <c r="ANG63" s="1"/>
      <c r="ANH63" s="1"/>
      <c r="ANI63" s="1"/>
      <c r="ANJ63" s="1"/>
      <c r="ANK63" s="1"/>
      <c r="ANL63" s="1"/>
      <c r="ANM63" s="1"/>
      <c r="ANN63" s="1"/>
      <c r="ANO63" s="1"/>
      <c r="ANP63" s="1"/>
      <c r="ANQ63" s="1"/>
      <c r="ANR63" s="1"/>
      <c r="ANS63" s="1"/>
      <c r="ANT63" s="1"/>
      <c r="ANU63" s="1"/>
      <c r="ANV63" s="1"/>
      <c r="ANW63" s="1"/>
      <c r="ANX63" s="1"/>
      <c r="ANY63" s="1"/>
      <c r="ANZ63" s="1"/>
      <c r="AOA63" s="1"/>
      <c r="AOB63" s="1"/>
      <c r="AOC63" s="1"/>
      <c r="AOD63" s="1"/>
      <c r="AOE63" s="1"/>
      <c r="AOF63" s="1"/>
      <c r="AOG63" s="1"/>
      <c r="AOH63" s="1"/>
      <c r="AOI63" s="1"/>
      <c r="AOJ63" s="1"/>
      <c r="AOK63" s="1"/>
      <c r="AOL63" s="1"/>
      <c r="AOM63" s="1"/>
      <c r="AON63" s="1"/>
      <c r="AOO63" s="1"/>
      <c r="AOP63" s="1"/>
      <c r="AOQ63" s="1"/>
      <c r="AOR63" s="1"/>
      <c r="AOS63" s="1"/>
      <c r="AOT63" s="1"/>
      <c r="AOU63" s="1"/>
      <c r="AOV63" s="1"/>
      <c r="AOW63" s="1"/>
      <c r="AOX63" s="1"/>
      <c r="AOY63" s="1"/>
      <c r="AOZ63" s="1"/>
      <c r="APA63" s="1"/>
      <c r="APB63" s="1"/>
      <c r="APC63" s="1"/>
      <c r="APD63" s="1"/>
      <c r="APE63" s="1"/>
      <c r="APF63" s="1"/>
      <c r="APG63" s="1"/>
      <c r="APH63" s="1"/>
      <c r="API63" s="1"/>
      <c r="APJ63" s="1"/>
      <c r="APK63" s="1"/>
      <c r="APL63" s="1"/>
      <c r="APM63" s="1"/>
      <c r="APN63" s="1"/>
      <c r="APO63" s="1"/>
      <c r="APP63" s="1"/>
      <c r="APQ63" s="1"/>
      <c r="APR63" s="1"/>
      <c r="APS63" s="1"/>
      <c r="APT63" s="1"/>
      <c r="APU63" s="1"/>
      <c r="APV63" s="1"/>
      <c r="APW63" s="1"/>
      <c r="APX63" s="1"/>
      <c r="APY63" s="1"/>
      <c r="APZ63" s="1"/>
      <c r="AQA63" s="1"/>
      <c r="AQB63" s="1"/>
      <c r="AQC63" s="1"/>
      <c r="AQD63" s="1"/>
      <c r="AQE63" s="1"/>
      <c r="AQF63" s="1"/>
      <c r="AQG63" s="1"/>
      <c r="AQH63" s="1"/>
      <c r="AQI63" s="1"/>
      <c r="AQJ63" s="1"/>
      <c r="AQK63" s="1"/>
      <c r="AQL63" s="1"/>
      <c r="AQM63" s="1"/>
      <c r="AQN63" s="1"/>
      <c r="AQO63" s="1"/>
      <c r="AQP63" s="1"/>
      <c r="AQQ63" s="1"/>
      <c r="AQR63" s="1"/>
      <c r="AQS63" s="1"/>
      <c r="AQT63" s="1"/>
      <c r="AQU63" s="1"/>
      <c r="AQV63" s="1"/>
      <c r="AQW63" s="1"/>
      <c r="AQX63" s="1"/>
      <c r="AQY63" s="1"/>
      <c r="AQZ63" s="1"/>
      <c r="ARA63" s="1"/>
      <c r="ARB63" s="1"/>
      <c r="ARC63" s="1"/>
      <c r="ARD63" s="1"/>
      <c r="ARE63" s="1"/>
      <c r="ARF63" s="1"/>
      <c r="ARG63" s="1"/>
      <c r="ARH63" s="1"/>
      <c r="ARI63" s="1"/>
      <c r="ARJ63" s="1"/>
      <c r="ARK63" s="1"/>
      <c r="ARL63" s="1"/>
      <c r="ARM63" s="1"/>
      <c r="ARN63" s="1"/>
      <c r="ARO63" s="1"/>
      <c r="ARP63" s="1"/>
      <c r="ARQ63" s="1"/>
      <c r="ARR63" s="1"/>
      <c r="ARS63" s="1"/>
      <c r="ART63" s="1"/>
      <c r="ARU63" s="1"/>
      <c r="ARV63" s="1"/>
      <c r="ARW63" s="1"/>
      <c r="ARX63" s="1"/>
      <c r="ARY63" s="1"/>
      <c r="ARZ63" s="1"/>
      <c r="ASA63" s="1"/>
      <c r="ASB63" s="1"/>
      <c r="ASC63" s="1"/>
      <c r="ASD63" s="1"/>
      <c r="ASE63" s="1"/>
      <c r="ASF63" s="1"/>
      <c r="ASG63" s="1"/>
      <c r="ASH63" s="1"/>
      <c r="ASI63" s="1"/>
      <c r="ASJ63" s="1"/>
      <c r="ASK63" s="1"/>
      <c r="ASL63" s="1"/>
      <c r="ASM63" s="1"/>
      <c r="ASN63" s="1"/>
      <c r="ASO63" s="1"/>
      <c r="ASP63" s="1"/>
      <c r="ASQ63" s="1"/>
      <c r="ASR63" s="1"/>
      <c r="ASS63" s="1"/>
      <c r="AST63" s="1"/>
      <c r="ASU63" s="1"/>
      <c r="ASV63" s="1"/>
      <c r="ASW63" s="1"/>
      <c r="ASX63" s="1"/>
      <c r="ASY63" s="1"/>
      <c r="ASZ63" s="1"/>
      <c r="ATA63" s="1"/>
      <c r="ATB63" s="1"/>
      <c r="ATC63" s="1"/>
      <c r="ATD63" s="1"/>
      <c r="ATE63" s="1"/>
      <c r="ATF63" s="1"/>
      <c r="ATG63" s="1"/>
      <c r="ATH63" s="1"/>
      <c r="ATI63" s="1"/>
      <c r="ATJ63" s="1"/>
      <c r="ATK63" s="1"/>
      <c r="ATL63" s="1"/>
      <c r="ATM63" s="1"/>
      <c r="ATN63" s="1"/>
      <c r="ATO63" s="1"/>
      <c r="ATP63" s="1"/>
      <c r="ATQ63" s="1"/>
      <c r="ATR63" s="1"/>
      <c r="ATS63" s="1"/>
      <c r="ATT63" s="1"/>
      <c r="ATU63" s="1"/>
      <c r="ATV63" s="1"/>
      <c r="ATW63" s="1"/>
      <c r="ATX63" s="1"/>
      <c r="ATY63" s="1"/>
      <c r="ATZ63" s="1"/>
      <c r="AUA63" s="1"/>
      <c r="AUB63" s="1"/>
      <c r="AUC63" s="1"/>
      <c r="AUD63" s="1"/>
      <c r="AUE63" s="1"/>
      <c r="AUF63" s="1"/>
      <c r="AUG63" s="1"/>
      <c r="AUH63" s="1"/>
      <c r="AUI63" s="1"/>
      <c r="AUJ63" s="1"/>
      <c r="AUK63" s="1"/>
      <c r="AUL63" s="1"/>
      <c r="AUM63" s="1"/>
      <c r="AUN63" s="1"/>
      <c r="AUO63" s="1"/>
      <c r="AUP63" s="1"/>
      <c r="AUQ63" s="1"/>
      <c r="AUR63" s="1"/>
      <c r="AUS63" s="1"/>
      <c r="AUT63" s="1"/>
      <c r="AUU63" s="1"/>
      <c r="AUV63" s="1"/>
      <c r="AUW63" s="1"/>
      <c r="AUX63" s="1"/>
      <c r="AUY63" s="1"/>
      <c r="AUZ63" s="1"/>
      <c r="AVA63" s="1"/>
      <c r="AVB63" s="1"/>
      <c r="AVC63" s="1"/>
      <c r="AVD63" s="1"/>
      <c r="AVE63" s="1"/>
      <c r="AVF63" s="1"/>
      <c r="AVG63" s="1"/>
      <c r="AVH63" s="1"/>
      <c r="AVI63" s="1"/>
      <c r="AVJ63" s="1"/>
      <c r="AVK63" s="1"/>
      <c r="AVL63" s="1"/>
      <c r="AVM63" s="1"/>
      <c r="AVN63" s="1"/>
      <c r="AVO63" s="1"/>
      <c r="AVP63" s="1"/>
      <c r="AVQ63" s="1"/>
      <c r="AVR63" s="1"/>
      <c r="AVS63" s="1"/>
      <c r="AVT63" s="1"/>
      <c r="AVU63" s="1"/>
      <c r="AVV63" s="1"/>
      <c r="AVW63" s="1"/>
      <c r="AVX63" s="1"/>
      <c r="AVY63" s="1"/>
      <c r="AVZ63" s="1"/>
      <c r="AWA63" s="1"/>
      <c r="AWB63" s="1"/>
      <c r="AWC63" s="1"/>
      <c r="AWD63" s="1"/>
      <c r="AWE63" s="1"/>
      <c r="AWF63" s="1"/>
      <c r="AWG63" s="1"/>
      <c r="AWH63" s="1"/>
      <c r="AWI63" s="1"/>
      <c r="AWJ63" s="1"/>
      <c r="AWK63" s="1"/>
      <c r="AWL63" s="1"/>
      <c r="AWM63" s="1"/>
      <c r="AWN63" s="1"/>
      <c r="AWO63" s="1"/>
      <c r="AWP63" s="1"/>
      <c r="AWQ63" s="1"/>
      <c r="AWR63" s="1"/>
      <c r="AWS63" s="1"/>
      <c r="AWT63" s="1"/>
      <c r="AWU63" s="1"/>
      <c r="AWV63" s="1"/>
      <c r="AWW63" s="1"/>
      <c r="AWX63" s="1"/>
      <c r="AWY63" s="1"/>
      <c r="AWZ63" s="1"/>
      <c r="AXA63" s="1"/>
      <c r="AXB63" s="1"/>
      <c r="AXC63" s="1"/>
      <c r="AXD63" s="1"/>
      <c r="AXE63" s="1"/>
      <c r="AXF63" s="1"/>
      <c r="AXG63" s="1"/>
      <c r="AXH63" s="1"/>
      <c r="AXI63" s="1"/>
      <c r="AXJ63" s="1"/>
      <c r="AXK63" s="1"/>
      <c r="AXL63" s="1"/>
      <c r="AXM63" s="1"/>
      <c r="AXN63" s="1"/>
      <c r="AXO63" s="1"/>
      <c r="AXP63" s="1"/>
      <c r="AXQ63" s="1"/>
      <c r="AXR63" s="1"/>
      <c r="AXS63" s="1"/>
      <c r="AXT63" s="1"/>
      <c r="AXU63" s="1"/>
      <c r="AXV63" s="1"/>
      <c r="AXW63" s="1"/>
      <c r="AXX63" s="1"/>
      <c r="AXY63" s="1"/>
      <c r="AXZ63" s="1"/>
      <c r="AYA63" s="1"/>
      <c r="AYB63" s="1"/>
      <c r="AYC63" s="1"/>
      <c r="AYD63" s="1"/>
      <c r="AYE63" s="1"/>
      <c r="AYF63" s="1"/>
      <c r="AYG63" s="1"/>
      <c r="AYH63" s="1"/>
      <c r="AYI63" s="1"/>
      <c r="AYJ63" s="1"/>
      <c r="AYK63" s="1"/>
      <c r="AYL63" s="1"/>
      <c r="AYM63" s="1"/>
      <c r="AYN63" s="1"/>
      <c r="AYO63" s="1"/>
      <c r="AYP63" s="1"/>
      <c r="AYQ63" s="1"/>
      <c r="AYR63" s="1"/>
      <c r="AYS63" s="1"/>
      <c r="AYT63" s="1"/>
      <c r="AYU63" s="1"/>
      <c r="AYV63" s="1"/>
      <c r="AYW63" s="1"/>
      <c r="AYX63" s="1"/>
      <c r="AYY63" s="1"/>
      <c r="AYZ63" s="1"/>
      <c r="AZA63" s="1"/>
      <c r="AZB63" s="1"/>
      <c r="AZC63" s="1"/>
      <c r="AZD63" s="1"/>
      <c r="AZE63" s="1"/>
      <c r="AZF63" s="1"/>
      <c r="AZG63" s="1"/>
      <c r="AZH63" s="1"/>
      <c r="AZI63" s="1"/>
      <c r="AZJ63" s="1"/>
      <c r="AZK63" s="1"/>
      <c r="AZL63" s="1"/>
      <c r="AZM63" s="1"/>
      <c r="AZN63" s="1"/>
      <c r="AZO63" s="1"/>
      <c r="AZP63" s="1"/>
      <c r="AZQ63" s="1"/>
      <c r="AZR63" s="1"/>
      <c r="AZS63" s="1"/>
      <c r="AZT63" s="1"/>
      <c r="AZU63" s="1"/>
      <c r="AZV63" s="1"/>
      <c r="AZW63" s="1"/>
      <c r="AZX63" s="1"/>
      <c r="AZY63" s="1"/>
      <c r="AZZ63" s="1"/>
      <c r="BAA63" s="1"/>
      <c r="BAB63" s="1"/>
      <c r="BAC63" s="1"/>
      <c r="BAD63" s="1"/>
      <c r="BAE63" s="1"/>
      <c r="BAF63" s="1"/>
      <c r="BAG63" s="1"/>
      <c r="BAH63" s="1"/>
      <c r="BAI63" s="1"/>
      <c r="BAJ63" s="1"/>
      <c r="BAK63" s="1"/>
      <c r="BAL63" s="1"/>
      <c r="BAM63" s="1"/>
      <c r="BAN63" s="1"/>
      <c r="BAO63" s="1"/>
      <c r="BAP63" s="1"/>
      <c r="BAQ63" s="1"/>
      <c r="BAR63" s="1"/>
      <c r="BAS63" s="1"/>
      <c r="BAT63" s="1"/>
      <c r="BAU63" s="1"/>
      <c r="BAV63" s="1"/>
      <c r="BAW63" s="1"/>
      <c r="BAX63" s="1"/>
      <c r="BAY63" s="1"/>
      <c r="BAZ63" s="1"/>
      <c r="BBA63" s="1"/>
      <c r="BBB63" s="1"/>
      <c r="BBC63" s="1"/>
      <c r="BBD63" s="1"/>
      <c r="BBE63" s="1"/>
      <c r="BBF63" s="1"/>
      <c r="BBG63" s="1"/>
      <c r="BBH63" s="1"/>
      <c r="BBI63" s="1"/>
      <c r="BBJ63" s="1"/>
      <c r="BBK63" s="1"/>
      <c r="BBL63" s="1"/>
      <c r="BBM63" s="1"/>
      <c r="BBN63" s="1"/>
      <c r="BBO63" s="1"/>
      <c r="BBP63" s="1"/>
      <c r="BBQ63" s="1"/>
      <c r="BBR63" s="1"/>
      <c r="BBS63" s="1"/>
      <c r="BBT63" s="1"/>
      <c r="BBU63" s="1"/>
      <c r="BBV63" s="1"/>
      <c r="BBW63" s="1"/>
      <c r="BBX63" s="1"/>
      <c r="BBY63" s="1"/>
      <c r="BBZ63" s="1"/>
      <c r="BCA63" s="1"/>
      <c r="BCB63" s="1"/>
      <c r="BCC63" s="1"/>
      <c r="BCD63" s="1"/>
      <c r="BCE63" s="1"/>
      <c r="BCF63" s="1"/>
      <c r="BCG63" s="1"/>
      <c r="BCH63" s="1"/>
      <c r="BCI63" s="1"/>
      <c r="BCJ63" s="1"/>
      <c r="BCK63" s="1"/>
      <c r="BCL63" s="1"/>
      <c r="BCM63" s="1"/>
      <c r="BCN63" s="1"/>
      <c r="BCO63" s="1"/>
      <c r="BCP63" s="1"/>
      <c r="BCQ63" s="1"/>
      <c r="BCR63" s="1"/>
      <c r="BCS63" s="1"/>
      <c r="BCT63" s="1"/>
      <c r="BCU63" s="1"/>
      <c r="BCV63" s="1"/>
      <c r="BCW63" s="1"/>
      <c r="BCX63" s="1"/>
      <c r="BCY63" s="1"/>
      <c r="BCZ63" s="1"/>
      <c r="BDA63" s="1"/>
      <c r="BDB63" s="1"/>
      <c r="BDC63" s="1"/>
      <c r="BDD63" s="1"/>
      <c r="BDE63" s="1"/>
      <c r="BDF63" s="1"/>
      <c r="BDG63" s="1"/>
      <c r="BDH63" s="1"/>
      <c r="BDI63" s="1"/>
      <c r="BDJ63" s="1"/>
      <c r="BDK63" s="1"/>
      <c r="BDL63" s="1"/>
      <c r="BDM63" s="1"/>
      <c r="BDN63" s="1"/>
      <c r="BDO63" s="1"/>
      <c r="BDP63" s="1"/>
      <c r="BDQ63" s="1"/>
      <c r="BDR63" s="1"/>
      <c r="BDS63" s="1"/>
      <c r="BDT63" s="1"/>
      <c r="BDU63" s="1"/>
      <c r="BDV63" s="1"/>
      <c r="BDW63" s="1"/>
      <c r="BDX63" s="1"/>
      <c r="BDY63" s="1"/>
      <c r="BDZ63" s="1"/>
      <c r="BEA63" s="1"/>
      <c r="BEB63" s="1"/>
      <c r="BEC63" s="1"/>
      <c r="BED63" s="1"/>
      <c r="BEE63" s="1"/>
      <c r="BEF63" s="1"/>
      <c r="BEG63" s="1"/>
      <c r="BEH63" s="1"/>
      <c r="BEI63" s="1"/>
      <c r="BEJ63" s="1"/>
      <c r="BEK63" s="1"/>
      <c r="BEL63" s="1"/>
      <c r="BEM63" s="1"/>
      <c r="BEN63" s="1"/>
      <c r="BEO63" s="1"/>
      <c r="BEP63" s="1"/>
      <c r="BEQ63" s="1"/>
      <c r="BER63" s="1"/>
      <c r="BES63" s="1"/>
      <c r="BET63" s="1"/>
      <c r="BEU63" s="1"/>
      <c r="BEV63" s="1"/>
      <c r="BEW63" s="1"/>
      <c r="BEX63" s="1"/>
      <c r="BEY63" s="1"/>
      <c r="BEZ63" s="1"/>
      <c r="BFA63" s="1"/>
      <c r="BFB63" s="1"/>
      <c r="BFC63" s="1"/>
      <c r="BFD63" s="1"/>
      <c r="BFE63" s="1"/>
      <c r="BFF63" s="1"/>
      <c r="BFG63" s="1"/>
      <c r="BFH63" s="1"/>
      <c r="BFI63" s="1"/>
      <c r="BFJ63" s="1"/>
      <c r="BFK63" s="1"/>
      <c r="BFL63" s="1"/>
      <c r="BFM63" s="1"/>
      <c r="BFN63" s="1"/>
      <c r="BFO63" s="1"/>
      <c r="BFP63" s="1"/>
      <c r="BFQ63" s="1"/>
      <c r="BFR63" s="1"/>
      <c r="BFS63" s="1"/>
      <c r="BFT63" s="1"/>
      <c r="BFU63" s="1"/>
      <c r="BFV63" s="1"/>
      <c r="BFW63" s="1"/>
      <c r="BFX63" s="1"/>
      <c r="BFY63" s="1"/>
      <c r="BFZ63" s="1"/>
      <c r="BGA63" s="1"/>
      <c r="BGB63" s="1"/>
      <c r="BGC63" s="1"/>
      <c r="BGD63" s="1"/>
      <c r="BGE63" s="1"/>
      <c r="BGF63" s="1"/>
      <c r="BGG63" s="1"/>
      <c r="BGH63" s="1"/>
      <c r="BGI63" s="1"/>
      <c r="BGJ63" s="1"/>
      <c r="BGK63" s="1"/>
      <c r="BGL63" s="1"/>
      <c r="BGM63" s="1"/>
      <c r="BGN63" s="1"/>
      <c r="BGO63" s="1"/>
      <c r="BGP63" s="1"/>
      <c r="BGQ63" s="1"/>
      <c r="BGR63" s="1"/>
      <c r="BGS63" s="1"/>
      <c r="BGT63" s="1"/>
      <c r="BGU63" s="1"/>
      <c r="BGV63" s="1"/>
      <c r="BGW63" s="1"/>
      <c r="BGX63" s="1"/>
      <c r="BGY63" s="1"/>
      <c r="BGZ63" s="1"/>
      <c r="BHA63" s="1"/>
      <c r="BHB63" s="1"/>
      <c r="BHC63" s="1"/>
      <c r="BHD63" s="1"/>
      <c r="BHE63" s="1"/>
      <c r="BHF63" s="1"/>
      <c r="BHG63" s="1"/>
      <c r="BHH63" s="1"/>
      <c r="BHI63" s="1"/>
      <c r="BHJ63" s="1"/>
      <c r="BHK63" s="1"/>
      <c r="BHL63" s="1"/>
      <c r="BHM63" s="1"/>
      <c r="BHN63" s="1"/>
      <c r="BHO63" s="1"/>
      <c r="BHP63" s="1"/>
      <c r="BHQ63" s="1"/>
      <c r="BHR63" s="1"/>
      <c r="BHS63" s="1"/>
      <c r="BHT63" s="1"/>
      <c r="BHU63" s="1"/>
      <c r="BHV63" s="1"/>
      <c r="BHW63" s="1"/>
      <c r="BHX63" s="1"/>
      <c r="BHY63" s="1"/>
      <c r="BHZ63" s="1"/>
      <c r="BIA63" s="1"/>
      <c r="BIB63" s="1"/>
      <c r="BIC63" s="1"/>
      <c r="BID63" s="1"/>
      <c r="BIE63" s="1"/>
      <c r="BIF63" s="1"/>
      <c r="BIG63" s="1"/>
      <c r="BIH63" s="1"/>
      <c r="BII63" s="1"/>
      <c r="BIJ63" s="1"/>
      <c r="BIK63" s="1"/>
      <c r="BIL63" s="1"/>
      <c r="BIM63" s="1"/>
      <c r="BIN63" s="1"/>
      <c r="BIO63" s="1"/>
      <c r="BIP63" s="1"/>
      <c r="BIQ63" s="1"/>
      <c r="BIR63" s="1"/>
      <c r="BIS63" s="1"/>
      <c r="BIT63" s="1"/>
      <c r="BIU63" s="1"/>
      <c r="BIV63" s="1"/>
      <c r="BIW63" s="1"/>
      <c r="BIX63" s="1"/>
      <c r="BIY63" s="1"/>
      <c r="BIZ63" s="1"/>
      <c r="BJA63" s="1"/>
      <c r="BJB63" s="1"/>
      <c r="BJC63" s="1"/>
      <c r="BJD63" s="1"/>
      <c r="BJE63" s="1"/>
      <c r="BJF63" s="1"/>
      <c r="BJG63" s="1"/>
      <c r="BJH63" s="1"/>
      <c r="BJI63" s="1"/>
      <c r="BJJ63" s="1"/>
      <c r="BJK63" s="1"/>
      <c r="BJL63" s="1"/>
      <c r="BJM63" s="1"/>
      <c r="BJN63" s="1"/>
      <c r="BJO63" s="1"/>
      <c r="BJP63" s="1"/>
      <c r="BJQ63" s="1"/>
      <c r="BJR63" s="1"/>
      <c r="BJS63" s="1"/>
      <c r="BJT63" s="1"/>
      <c r="BJU63" s="1"/>
      <c r="BJV63" s="1"/>
      <c r="BJW63" s="1"/>
      <c r="BJX63" s="1"/>
      <c r="BJY63" s="1"/>
      <c r="BJZ63" s="1"/>
      <c r="BKA63" s="1"/>
      <c r="BKB63" s="1"/>
      <c r="BKC63" s="1"/>
      <c r="BKD63" s="1"/>
      <c r="BKE63" s="1"/>
      <c r="BKF63" s="1"/>
      <c r="BKG63" s="1"/>
      <c r="BKH63" s="1"/>
      <c r="BKI63" s="1"/>
      <c r="BKJ63" s="1"/>
      <c r="BKK63" s="1"/>
      <c r="BKL63" s="1"/>
      <c r="BKM63" s="1"/>
      <c r="BKN63" s="1"/>
      <c r="BKO63" s="1"/>
      <c r="BKP63" s="1"/>
      <c r="BKQ63" s="1"/>
      <c r="BKR63" s="1"/>
      <c r="BKS63" s="1"/>
      <c r="BKT63" s="1"/>
      <c r="BKU63" s="1"/>
      <c r="BKV63" s="1"/>
      <c r="BKW63" s="1"/>
      <c r="BKX63" s="1"/>
      <c r="BKY63" s="1"/>
      <c r="BKZ63" s="1"/>
      <c r="BLA63" s="1"/>
      <c r="BLB63" s="1"/>
      <c r="BLC63" s="1"/>
      <c r="BLD63" s="1"/>
      <c r="BLE63" s="1"/>
      <c r="BLF63" s="1"/>
      <c r="BLG63" s="1"/>
      <c r="BLH63" s="1"/>
      <c r="BLI63" s="1"/>
      <c r="BLJ63" s="1"/>
      <c r="BLK63" s="1"/>
      <c r="BLL63" s="1"/>
      <c r="BLM63" s="1"/>
      <c r="BLN63" s="1"/>
      <c r="BLO63" s="1"/>
      <c r="BLP63" s="1"/>
      <c r="BLQ63" s="1"/>
      <c r="BLR63" s="1"/>
      <c r="BLS63" s="1"/>
      <c r="BLT63" s="1"/>
      <c r="BLU63" s="1"/>
      <c r="BLV63" s="1"/>
      <c r="BLW63" s="1"/>
      <c r="BLX63" s="1"/>
      <c r="BLY63" s="1"/>
      <c r="BLZ63" s="1"/>
      <c r="BMA63" s="1"/>
      <c r="BMB63" s="1"/>
      <c r="BMC63" s="1"/>
      <c r="BMD63" s="1"/>
      <c r="BME63" s="1"/>
      <c r="BMF63" s="1"/>
      <c r="BMG63" s="1"/>
      <c r="BMH63" s="1"/>
      <c r="BMI63" s="1"/>
      <c r="BMJ63" s="1"/>
      <c r="BMK63" s="1"/>
      <c r="BML63" s="1"/>
      <c r="BMM63" s="1"/>
      <c r="BMN63" s="1"/>
      <c r="BMO63" s="1"/>
      <c r="BMP63" s="1"/>
      <c r="BMQ63" s="1"/>
      <c r="BMR63" s="1"/>
      <c r="BMS63" s="1"/>
      <c r="BMT63" s="1"/>
      <c r="BMU63" s="1"/>
      <c r="BMV63" s="1"/>
      <c r="BMW63" s="1"/>
      <c r="BMX63" s="1"/>
      <c r="BMY63" s="1"/>
      <c r="BMZ63" s="1"/>
      <c r="BNA63" s="1"/>
      <c r="BNB63" s="1"/>
      <c r="BNC63" s="1"/>
      <c r="BND63" s="1"/>
      <c r="BNE63" s="1"/>
      <c r="BNF63" s="1"/>
      <c r="BNG63" s="1"/>
      <c r="BNH63" s="1"/>
      <c r="BNI63" s="1"/>
      <c r="BNJ63" s="1"/>
      <c r="BNK63" s="1"/>
      <c r="BNL63" s="1"/>
      <c r="BNM63" s="1"/>
      <c r="BNN63" s="1"/>
      <c r="BNO63" s="1"/>
      <c r="BNP63" s="1"/>
      <c r="BNQ63" s="1"/>
      <c r="BNR63" s="1"/>
      <c r="BNS63" s="1"/>
      <c r="BNT63" s="1"/>
      <c r="BNU63" s="1"/>
      <c r="BNV63" s="1"/>
      <c r="BNW63" s="1"/>
      <c r="BNX63" s="1"/>
      <c r="BNY63" s="1"/>
      <c r="BNZ63" s="1"/>
      <c r="BOA63" s="1"/>
      <c r="BOB63" s="1"/>
      <c r="BOC63" s="1"/>
      <c r="BOD63" s="1"/>
      <c r="BOE63" s="1"/>
      <c r="BOF63" s="1"/>
      <c r="BOG63" s="1"/>
      <c r="BOH63" s="1"/>
      <c r="BOI63" s="1"/>
      <c r="BOJ63" s="1"/>
      <c r="BOK63" s="1"/>
      <c r="BOL63" s="1"/>
      <c r="BOM63" s="1"/>
      <c r="BON63" s="1"/>
      <c r="BOO63" s="1"/>
      <c r="BOP63" s="1"/>
      <c r="BOQ63" s="1"/>
      <c r="BOR63" s="1"/>
      <c r="BOS63" s="1"/>
      <c r="BOT63" s="1"/>
      <c r="BOU63" s="1"/>
      <c r="BOV63" s="1"/>
      <c r="BOW63" s="1"/>
      <c r="BOX63" s="1"/>
      <c r="BOY63" s="1"/>
      <c r="BOZ63" s="1"/>
      <c r="BPA63" s="1"/>
      <c r="BPB63" s="1"/>
      <c r="BPC63" s="1"/>
      <c r="BPD63" s="1"/>
      <c r="BPE63" s="1"/>
      <c r="BPF63" s="1"/>
      <c r="BPG63" s="1"/>
      <c r="BPH63" s="1"/>
      <c r="BPI63" s="1"/>
      <c r="BPJ63" s="1"/>
      <c r="BPK63" s="1"/>
      <c r="BPL63" s="1"/>
      <c r="BPM63" s="1"/>
      <c r="BPN63" s="1"/>
      <c r="BPO63" s="1"/>
      <c r="BPP63" s="1"/>
      <c r="BPQ63" s="1"/>
      <c r="BPR63" s="1"/>
      <c r="BPS63" s="1"/>
      <c r="BPT63" s="1"/>
      <c r="BPU63" s="1"/>
      <c r="BPV63" s="1"/>
      <c r="BPW63" s="1"/>
      <c r="BPX63" s="1"/>
      <c r="BPY63" s="1"/>
      <c r="BPZ63" s="1"/>
      <c r="BQA63" s="1"/>
      <c r="BQB63" s="1"/>
      <c r="BQC63" s="1"/>
      <c r="BQD63" s="1"/>
      <c r="BQE63" s="1"/>
      <c r="BQF63" s="1"/>
      <c r="BQG63" s="1"/>
      <c r="BQH63" s="1"/>
      <c r="BQI63" s="1"/>
      <c r="BQJ63" s="1"/>
      <c r="BQK63" s="1"/>
      <c r="BQL63" s="1"/>
      <c r="BQM63" s="1"/>
      <c r="BQN63" s="1"/>
      <c r="BQO63" s="1"/>
      <c r="BQP63" s="1"/>
      <c r="BQQ63" s="1"/>
      <c r="BQR63" s="1"/>
      <c r="BQS63" s="1"/>
      <c r="BQT63" s="1"/>
      <c r="BQU63" s="1"/>
      <c r="BQV63" s="1"/>
      <c r="BQW63" s="1"/>
      <c r="BQX63" s="1"/>
      <c r="BQY63" s="1"/>
      <c r="BQZ63" s="1"/>
      <c r="BRA63" s="1"/>
      <c r="BRB63" s="1"/>
      <c r="BRC63" s="1"/>
      <c r="BRD63" s="1"/>
      <c r="BRE63" s="1"/>
      <c r="BRF63" s="1"/>
      <c r="BRG63" s="1"/>
      <c r="BRH63" s="1"/>
      <c r="BRI63" s="1"/>
      <c r="BRJ63" s="1"/>
      <c r="BRK63" s="1"/>
      <c r="BRL63" s="1"/>
      <c r="BRM63" s="1"/>
      <c r="BRN63" s="1"/>
      <c r="BRO63" s="1"/>
      <c r="BRP63" s="1"/>
      <c r="BRQ63" s="1"/>
      <c r="BRR63" s="1"/>
      <c r="BRS63" s="1"/>
      <c r="BRT63" s="1"/>
      <c r="BRU63" s="1"/>
      <c r="BRV63" s="1"/>
      <c r="BRW63" s="1"/>
      <c r="BRX63" s="1"/>
      <c r="BRY63" s="1"/>
      <c r="BRZ63" s="1"/>
      <c r="BSA63" s="1"/>
      <c r="BSB63" s="1"/>
      <c r="BSC63" s="1"/>
      <c r="BSD63" s="1"/>
      <c r="BSE63" s="1"/>
      <c r="BSF63" s="1"/>
      <c r="BSG63" s="1"/>
      <c r="BSH63" s="1"/>
      <c r="BSI63" s="1"/>
      <c r="BSJ63" s="1"/>
      <c r="BSK63" s="1"/>
      <c r="BSL63" s="1"/>
      <c r="BSM63" s="1"/>
      <c r="BSN63" s="1"/>
      <c r="BSO63" s="1"/>
      <c r="BSP63" s="1"/>
      <c r="BSQ63" s="1"/>
      <c r="BSR63" s="1"/>
      <c r="BSS63" s="1"/>
      <c r="BST63" s="1"/>
      <c r="BSU63" s="1"/>
      <c r="BSV63" s="1"/>
      <c r="BSW63" s="1"/>
      <c r="BSX63" s="1"/>
      <c r="BSY63" s="1"/>
      <c r="BSZ63" s="1"/>
      <c r="BTA63" s="1"/>
      <c r="BTB63" s="1"/>
      <c r="BTC63" s="1"/>
      <c r="BTD63" s="1"/>
      <c r="BTE63" s="1"/>
      <c r="BTF63" s="1"/>
      <c r="BTG63" s="1"/>
      <c r="BTH63" s="1"/>
      <c r="BTI63" s="1"/>
      <c r="BTJ63" s="1"/>
      <c r="BTK63" s="1"/>
      <c r="BTL63" s="1"/>
      <c r="BTM63" s="1"/>
      <c r="BTN63" s="1"/>
      <c r="BTO63" s="1"/>
      <c r="BTP63" s="1"/>
      <c r="BTQ63" s="1"/>
      <c r="BTR63" s="1"/>
      <c r="BTS63" s="1"/>
      <c r="BTT63" s="1"/>
      <c r="BTU63" s="1"/>
      <c r="BTV63" s="1"/>
      <c r="BTW63" s="1"/>
      <c r="BTX63" s="1"/>
      <c r="BTY63" s="1"/>
      <c r="BTZ63" s="1"/>
      <c r="BUA63" s="1"/>
      <c r="BUB63" s="1"/>
      <c r="BUC63" s="1"/>
      <c r="BUD63" s="1"/>
      <c r="BUE63" s="1"/>
      <c r="BUF63" s="1"/>
      <c r="BUG63" s="1"/>
      <c r="BUH63" s="1"/>
      <c r="BUI63" s="1"/>
      <c r="BUJ63" s="1"/>
      <c r="BUK63" s="1"/>
      <c r="BUL63" s="1"/>
      <c r="BUM63" s="1"/>
      <c r="BUN63" s="1"/>
      <c r="BUO63" s="1"/>
      <c r="BUP63" s="1"/>
      <c r="BUQ63" s="1"/>
      <c r="BUR63" s="1"/>
      <c r="BUS63" s="1"/>
      <c r="BUT63" s="1"/>
      <c r="BUU63" s="1"/>
      <c r="BUV63" s="1"/>
      <c r="BUW63" s="1"/>
      <c r="BUX63" s="1"/>
      <c r="BUY63" s="1"/>
      <c r="BUZ63" s="1"/>
      <c r="BVA63" s="1"/>
      <c r="BVB63" s="1"/>
      <c r="BVC63" s="1"/>
      <c r="BVD63" s="1"/>
      <c r="BVE63" s="1"/>
      <c r="BVF63" s="1"/>
      <c r="BVG63" s="1"/>
      <c r="BVH63" s="1"/>
      <c r="BVI63" s="1"/>
      <c r="BVJ63" s="1"/>
      <c r="BVK63" s="1"/>
      <c r="BVL63" s="1"/>
      <c r="BVM63" s="1"/>
      <c r="BVN63" s="1"/>
      <c r="BVO63" s="1"/>
      <c r="BVP63" s="1"/>
      <c r="BVQ63" s="1"/>
      <c r="BVR63" s="1"/>
      <c r="BVS63" s="1"/>
      <c r="BVT63" s="1"/>
      <c r="BVU63" s="1"/>
      <c r="BVV63" s="1"/>
      <c r="BVW63" s="1"/>
      <c r="BVX63" s="1"/>
      <c r="BVY63" s="1"/>
      <c r="BVZ63" s="1"/>
      <c r="BWA63" s="1"/>
      <c r="BWB63" s="1"/>
      <c r="BWC63" s="1"/>
      <c r="BWD63" s="1"/>
      <c r="BWE63" s="1"/>
      <c r="BWF63" s="1"/>
      <c r="BWG63" s="1"/>
      <c r="BWH63" s="1"/>
      <c r="BWI63" s="1"/>
      <c r="BWJ63" s="1"/>
      <c r="BWK63" s="1"/>
      <c r="BWL63" s="1"/>
      <c r="BWM63" s="1"/>
      <c r="BWN63" s="1"/>
      <c r="BWO63" s="1"/>
      <c r="BWP63" s="1"/>
      <c r="BWQ63" s="1"/>
      <c r="BWR63" s="1"/>
      <c r="BWS63" s="1"/>
      <c r="BWT63" s="1"/>
      <c r="BWU63" s="1"/>
      <c r="BWV63" s="1"/>
      <c r="BWW63" s="1"/>
      <c r="BWX63" s="1"/>
      <c r="BWY63" s="1"/>
      <c r="BWZ63" s="1"/>
      <c r="BXA63" s="1"/>
      <c r="BXB63" s="1"/>
      <c r="BXC63" s="1"/>
      <c r="BXD63" s="1"/>
      <c r="BXE63" s="1"/>
      <c r="BXF63" s="1"/>
      <c r="BXG63" s="1"/>
      <c r="BXH63" s="1"/>
      <c r="BXI63" s="1"/>
      <c r="BXJ63" s="1"/>
      <c r="BXK63" s="1"/>
      <c r="BXL63" s="1"/>
      <c r="BXM63" s="1"/>
      <c r="BXN63" s="1"/>
      <c r="BXO63" s="1"/>
      <c r="BXP63" s="1"/>
      <c r="BXQ63" s="1"/>
      <c r="BXR63" s="1"/>
      <c r="BXS63" s="1"/>
      <c r="BXT63" s="1"/>
      <c r="BXU63" s="1"/>
      <c r="BXV63" s="1"/>
      <c r="BXW63" s="1"/>
      <c r="BXX63" s="1"/>
      <c r="BXY63" s="1"/>
    </row>
    <row r="64" spans="1:2001" s="62" customFormat="1" ht="15.75" hidden="1" thickBot="1" x14ac:dyDescent="0.3">
      <c r="A64" s="76" t="s">
        <v>51</v>
      </c>
      <c r="B64" s="73">
        <f>B58+B63</f>
        <v>0</v>
      </c>
      <c r="C64" s="73">
        <f>C58+C63</f>
        <v>0</v>
      </c>
      <c r="D64" s="73">
        <f>D58+D63</f>
        <v>0</v>
      </c>
      <c r="E64" s="73">
        <f>E58+E63</f>
        <v>0</v>
      </c>
      <c r="F64" s="73">
        <f>F58+F63</f>
        <v>0</v>
      </c>
      <c r="G64" s="70" t="s">
        <v>38</v>
      </c>
      <c r="H64" s="65">
        <f>H11+H27+H44+H61</f>
        <v>0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1"/>
      <c r="AMK64" s="1"/>
      <c r="AML64" s="1"/>
      <c r="AMM64" s="1"/>
      <c r="AMN64" s="1"/>
      <c r="AMO64" s="1"/>
      <c r="AMP64" s="1"/>
      <c r="AMQ64" s="1"/>
      <c r="AMR64" s="1"/>
      <c r="AMS64" s="1"/>
      <c r="AMT64" s="1"/>
      <c r="AMU64" s="1"/>
      <c r="AMV64" s="1"/>
      <c r="AMW64" s="1"/>
      <c r="AMX64" s="1"/>
      <c r="AMY64" s="1"/>
      <c r="AMZ64" s="1"/>
      <c r="ANA64" s="1"/>
      <c r="ANB64" s="1"/>
      <c r="ANC64" s="1"/>
      <c r="AND64" s="1"/>
      <c r="ANE64" s="1"/>
      <c r="ANF64" s="1"/>
      <c r="ANG64" s="1"/>
      <c r="ANH64" s="1"/>
      <c r="ANI64" s="1"/>
      <c r="ANJ64" s="1"/>
      <c r="ANK64" s="1"/>
      <c r="ANL64" s="1"/>
      <c r="ANM64" s="1"/>
      <c r="ANN64" s="1"/>
      <c r="ANO64" s="1"/>
      <c r="ANP64" s="1"/>
      <c r="ANQ64" s="1"/>
      <c r="ANR64" s="1"/>
      <c r="ANS64" s="1"/>
      <c r="ANT64" s="1"/>
      <c r="ANU64" s="1"/>
      <c r="ANV64" s="1"/>
      <c r="ANW64" s="1"/>
      <c r="ANX64" s="1"/>
      <c r="ANY64" s="1"/>
      <c r="ANZ64" s="1"/>
      <c r="AOA64" s="1"/>
      <c r="AOB64" s="1"/>
      <c r="AOC64" s="1"/>
      <c r="AOD64" s="1"/>
      <c r="AOE64" s="1"/>
      <c r="AOF64" s="1"/>
      <c r="AOG64" s="1"/>
      <c r="AOH64" s="1"/>
      <c r="AOI64" s="1"/>
      <c r="AOJ64" s="1"/>
      <c r="AOK64" s="1"/>
      <c r="AOL64" s="1"/>
      <c r="AOM64" s="1"/>
      <c r="AON64" s="1"/>
      <c r="AOO64" s="1"/>
      <c r="AOP64" s="1"/>
      <c r="AOQ64" s="1"/>
      <c r="AOR64" s="1"/>
      <c r="AOS64" s="1"/>
      <c r="AOT64" s="1"/>
      <c r="AOU64" s="1"/>
      <c r="AOV64" s="1"/>
      <c r="AOW64" s="1"/>
      <c r="AOX64" s="1"/>
      <c r="AOY64" s="1"/>
      <c r="AOZ64" s="1"/>
      <c r="APA64" s="1"/>
      <c r="APB64" s="1"/>
      <c r="APC64" s="1"/>
      <c r="APD64" s="1"/>
      <c r="APE64" s="1"/>
      <c r="APF64" s="1"/>
      <c r="APG64" s="1"/>
      <c r="APH64" s="1"/>
      <c r="API64" s="1"/>
      <c r="APJ64" s="1"/>
      <c r="APK64" s="1"/>
      <c r="APL64" s="1"/>
      <c r="APM64" s="1"/>
      <c r="APN64" s="1"/>
      <c r="APO64" s="1"/>
      <c r="APP64" s="1"/>
      <c r="APQ64" s="1"/>
      <c r="APR64" s="1"/>
      <c r="APS64" s="1"/>
      <c r="APT64" s="1"/>
      <c r="APU64" s="1"/>
      <c r="APV64" s="1"/>
      <c r="APW64" s="1"/>
      <c r="APX64" s="1"/>
      <c r="APY64" s="1"/>
      <c r="APZ64" s="1"/>
      <c r="AQA64" s="1"/>
      <c r="AQB64" s="1"/>
      <c r="AQC64" s="1"/>
      <c r="AQD64" s="1"/>
      <c r="AQE64" s="1"/>
      <c r="AQF64" s="1"/>
      <c r="AQG64" s="1"/>
      <c r="AQH64" s="1"/>
      <c r="AQI64" s="1"/>
      <c r="AQJ64" s="1"/>
      <c r="AQK64" s="1"/>
      <c r="AQL64" s="1"/>
      <c r="AQM64" s="1"/>
      <c r="AQN64" s="1"/>
      <c r="AQO64" s="1"/>
      <c r="AQP64" s="1"/>
      <c r="AQQ64" s="1"/>
      <c r="AQR64" s="1"/>
      <c r="AQS64" s="1"/>
      <c r="AQT64" s="1"/>
      <c r="AQU64" s="1"/>
      <c r="AQV64" s="1"/>
      <c r="AQW64" s="1"/>
      <c r="AQX64" s="1"/>
      <c r="AQY64" s="1"/>
      <c r="AQZ64" s="1"/>
      <c r="ARA64" s="1"/>
      <c r="ARB64" s="1"/>
      <c r="ARC64" s="1"/>
      <c r="ARD64" s="1"/>
      <c r="ARE64" s="1"/>
      <c r="ARF64" s="1"/>
      <c r="ARG64" s="1"/>
      <c r="ARH64" s="1"/>
      <c r="ARI64" s="1"/>
      <c r="ARJ64" s="1"/>
      <c r="ARK64" s="1"/>
      <c r="ARL64" s="1"/>
      <c r="ARM64" s="1"/>
      <c r="ARN64" s="1"/>
      <c r="ARO64" s="1"/>
      <c r="ARP64" s="1"/>
      <c r="ARQ64" s="1"/>
      <c r="ARR64" s="1"/>
      <c r="ARS64" s="1"/>
      <c r="ART64" s="1"/>
      <c r="ARU64" s="1"/>
      <c r="ARV64" s="1"/>
      <c r="ARW64" s="1"/>
      <c r="ARX64" s="1"/>
      <c r="ARY64" s="1"/>
      <c r="ARZ64" s="1"/>
      <c r="ASA64" s="1"/>
      <c r="ASB64" s="1"/>
      <c r="ASC64" s="1"/>
      <c r="ASD64" s="1"/>
      <c r="ASE64" s="1"/>
      <c r="ASF64" s="1"/>
      <c r="ASG64" s="1"/>
      <c r="ASH64" s="1"/>
      <c r="ASI64" s="1"/>
      <c r="ASJ64" s="1"/>
      <c r="ASK64" s="1"/>
      <c r="ASL64" s="1"/>
      <c r="ASM64" s="1"/>
      <c r="ASN64" s="1"/>
      <c r="ASO64" s="1"/>
      <c r="ASP64" s="1"/>
      <c r="ASQ64" s="1"/>
      <c r="ASR64" s="1"/>
      <c r="ASS64" s="1"/>
      <c r="AST64" s="1"/>
      <c r="ASU64" s="1"/>
      <c r="ASV64" s="1"/>
      <c r="ASW64" s="1"/>
      <c r="ASX64" s="1"/>
      <c r="ASY64" s="1"/>
      <c r="ASZ64" s="1"/>
      <c r="ATA64" s="1"/>
      <c r="ATB64" s="1"/>
      <c r="ATC64" s="1"/>
      <c r="ATD64" s="1"/>
      <c r="ATE64" s="1"/>
      <c r="ATF64" s="1"/>
      <c r="ATG64" s="1"/>
      <c r="ATH64" s="1"/>
      <c r="ATI64" s="1"/>
      <c r="ATJ64" s="1"/>
      <c r="ATK64" s="1"/>
      <c r="ATL64" s="1"/>
      <c r="ATM64" s="1"/>
      <c r="ATN64" s="1"/>
      <c r="ATO64" s="1"/>
      <c r="ATP64" s="1"/>
      <c r="ATQ64" s="1"/>
      <c r="ATR64" s="1"/>
      <c r="ATS64" s="1"/>
      <c r="ATT64" s="1"/>
      <c r="ATU64" s="1"/>
      <c r="ATV64" s="1"/>
      <c r="ATW64" s="1"/>
      <c r="ATX64" s="1"/>
      <c r="ATY64" s="1"/>
      <c r="ATZ64" s="1"/>
      <c r="AUA64" s="1"/>
      <c r="AUB64" s="1"/>
      <c r="AUC64" s="1"/>
      <c r="AUD64" s="1"/>
      <c r="AUE64" s="1"/>
      <c r="AUF64" s="1"/>
      <c r="AUG64" s="1"/>
      <c r="AUH64" s="1"/>
      <c r="AUI64" s="1"/>
      <c r="AUJ64" s="1"/>
      <c r="AUK64" s="1"/>
      <c r="AUL64" s="1"/>
      <c r="AUM64" s="1"/>
      <c r="AUN64" s="1"/>
      <c r="AUO64" s="1"/>
      <c r="AUP64" s="1"/>
      <c r="AUQ64" s="1"/>
      <c r="AUR64" s="1"/>
      <c r="AUS64" s="1"/>
      <c r="AUT64" s="1"/>
      <c r="AUU64" s="1"/>
      <c r="AUV64" s="1"/>
      <c r="AUW64" s="1"/>
      <c r="AUX64" s="1"/>
      <c r="AUY64" s="1"/>
      <c r="AUZ64" s="1"/>
      <c r="AVA64" s="1"/>
      <c r="AVB64" s="1"/>
      <c r="AVC64" s="1"/>
      <c r="AVD64" s="1"/>
      <c r="AVE64" s="1"/>
      <c r="AVF64" s="1"/>
      <c r="AVG64" s="1"/>
      <c r="AVH64" s="1"/>
      <c r="AVI64" s="1"/>
      <c r="AVJ64" s="1"/>
      <c r="AVK64" s="1"/>
      <c r="AVL64" s="1"/>
      <c r="AVM64" s="1"/>
      <c r="AVN64" s="1"/>
      <c r="AVO64" s="1"/>
      <c r="AVP64" s="1"/>
      <c r="AVQ64" s="1"/>
      <c r="AVR64" s="1"/>
      <c r="AVS64" s="1"/>
      <c r="AVT64" s="1"/>
      <c r="AVU64" s="1"/>
      <c r="AVV64" s="1"/>
      <c r="AVW64" s="1"/>
      <c r="AVX64" s="1"/>
      <c r="AVY64" s="1"/>
      <c r="AVZ64" s="1"/>
      <c r="AWA64" s="1"/>
      <c r="AWB64" s="1"/>
      <c r="AWC64" s="1"/>
      <c r="AWD64" s="1"/>
      <c r="AWE64" s="1"/>
      <c r="AWF64" s="1"/>
      <c r="AWG64" s="1"/>
      <c r="AWH64" s="1"/>
      <c r="AWI64" s="1"/>
      <c r="AWJ64" s="1"/>
      <c r="AWK64" s="1"/>
      <c r="AWL64" s="1"/>
      <c r="AWM64" s="1"/>
      <c r="AWN64" s="1"/>
      <c r="AWO64" s="1"/>
      <c r="AWP64" s="1"/>
      <c r="AWQ64" s="1"/>
      <c r="AWR64" s="1"/>
      <c r="AWS64" s="1"/>
      <c r="AWT64" s="1"/>
      <c r="AWU64" s="1"/>
      <c r="AWV64" s="1"/>
      <c r="AWW64" s="1"/>
      <c r="AWX64" s="1"/>
      <c r="AWY64" s="1"/>
      <c r="AWZ64" s="1"/>
      <c r="AXA64" s="1"/>
      <c r="AXB64" s="1"/>
      <c r="AXC64" s="1"/>
      <c r="AXD64" s="1"/>
      <c r="AXE64" s="1"/>
      <c r="AXF64" s="1"/>
      <c r="AXG64" s="1"/>
      <c r="AXH64" s="1"/>
      <c r="AXI64" s="1"/>
      <c r="AXJ64" s="1"/>
      <c r="AXK64" s="1"/>
      <c r="AXL64" s="1"/>
      <c r="AXM64" s="1"/>
      <c r="AXN64" s="1"/>
      <c r="AXO64" s="1"/>
      <c r="AXP64" s="1"/>
      <c r="AXQ64" s="1"/>
      <c r="AXR64" s="1"/>
      <c r="AXS64" s="1"/>
      <c r="AXT64" s="1"/>
      <c r="AXU64" s="1"/>
      <c r="AXV64" s="1"/>
      <c r="AXW64" s="1"/>
      <c r="AXX64" s="1"/>
      <c r="AXY64" s="1"/>
      <c r="AXZ64" s="1"/>
      <c r="AYA64" s="1"/>
      <c r="AYB64" s="1"/>
      <c r="AYC64" s="1"/>
      <c r="AYD64" s="1"/>
      <c r="AYE64" s="1"/>
      <c r="AYF64" s="1"/>
      <c r="AYG64" s="1"/>
      <c r="AYH64" s="1"/>
      <c r="AYI64" s="1"/>
      <c r="AYJ64" s="1"/>
      <c r="AYK64" s="1"/>
      <c r="AYL64" s="1"/>
      <c r="AYM64" s="1"/>
      <c r="AYN64" s="1"/>
      <c r="AYO64" s="1"/>
      <c r="AYP64" s="1"/>
      <c r="AYQ64" s="1"/>
      <c r="AYR64" s="1"/>
      <c r="AYS64" s="1"/>
      <c r="AYT64" s="1"/>
      <c r="AYU64" s="1"/>
      <c r="AYV64" s="1"/>
      <c r="AYW64" s="1"/>
      <c r="AYX64" s="1"/>
      <c r="AYY64" s="1"/>
      <c r="AYZ64" s="1"/>
      <c r="AZA64" s="1"/>
      <c r="AZB64" s="1"/>
      <c r="AZC64" s="1"/>
      <c r="AZD64" s="1"/>
      <c r="AZE64" s="1"/>
      <c r="AZF64" s="1"/>
      <c r="AZG64" s="1"/>
      <c r="AZH64" s="1"/>
      <c r="AZI64" s="1"/>
      <c r="AZJ64" s="1"/>
      <c r="AZK64" s="1"/>
      <c r="AZL64" s="1"/>
      <c r="AZM64" s="1"/>
      <c r="AZN64" s="1"/>
      <c r="AZO64" s="1"/>
      <c r="AZP64" s="1"/>
      <c r="AZQ64" s="1"/>
      <c r="AZR64" s="1"/>
      <c r="AZS64" s="1"/>
      <c r="AZT64" s="1"/>
      <c r="AZU64" s="1"/>
      <c r="AZV64" s="1"/>
      <c r="AZW64" s="1"/>
      <c r="AZX64" s="1"/>
      <c r="AZY64" s="1"/>
      <c r="AZZ64" s="1"/>
      <c r="BAA64" s="1"/>
      <c r="BAB64" s="1"/>
      <c r="BAC64" s="1"/>
      <c r="BAD64" s="1"/>
      <c r="BAE64" s="1"/>
      <c r="BAF64" s="1"/>
      <c r="BAG64" s="1"/>
      <c r="BAH64" s="1"/>
      <c r="BAI64" s="1"/>
      <c r="BAJ64" s="1"/>
      <c r="BAK64" s="1"/>
      <c r="BAL64" s="1"/>
      <c r="BAM64" s="1"/>
      <c r="BAN64" s="1"/>
      <c r="BAO64" s="1"/>
      <c r="BAP64" s="1"/>
      <c r="BAQ64" s="1"/>
      <c r="BAR64" s="1"/>
      <c r="BAS64" s="1"/>
      <c r="BAT64" s="1"/>
      <c r="BAU64" s="1"/>
      <c r="BAV64" s="1"/>
      <c r="BAW64" s="1"/>
      <c r="BAX64" s="1"/>
      <c r="BAY64" s="1"/>
      <c r="BAZ64" s="1"/>
      <c r="BBA64" s="1"/>
      <c r="BBB64" s="1"/>
      <c r="BBC64" s="1"/>
      <c r="BBD64" s="1"/>
      <c r="BBE64" s="1"/>
      <c r="BBF64" s="1"/>
      <c r="BBG64" s="1"/>
      <c r="BBH64" s="1"/>
      <c r="BBI64" s="1"/>
      <c r="BBJ64" s="1"/>
      <c r="BBK64" s="1"/>
      <c r="BBL64" s="1"/>
      <c r="BBM64" s="1"/>
      <c r="BBN64" s="1"/>
      <c r="BBO64" s="1"/>
      <c r="BBP64" s="1"/>
      <c r="BBQ64" s="1"/>
      <c r="BBR64" s="1"/>
      <c r="BBS64" s="1"/>
      <c r="BBT64" s="1"/>
      <c r="BBU64" s="1"/>
      <c r="BBV64" s="1"/>
      <c r="BBW64" s="1"/>
      <c r="BBX64" s="1"/>
      <c r="BBY64" s="1"/>
      <c r="BBZ64" s="1"/>
      <c r="BCA64" s="1"/>
      <c r="BCB64" s="1"/>
      <c r="BCC64" s="1"/>
      <c r="BCD64" s="1"/>
      <c r="BCE64" s="1"/>
      <c r="BCF64" s="1"/>
      <c r="BCG64" s="1"/>
      <c r="BCH64" s="1"/>
      <c r="BCI64" s="1"/>
      <c r="BCJ64" s="1"/>
      <c r="BCK64" s="1"/>
      <c r="BCL64" s="1"/>
      <c r="BCM64" s="1"/>
      <c r="BCN64" s="1"/>
      <c r="BCO64" s="1"/>
      <c r="BCP64" s="1"/>
      <c r="BCQ64" s="1"/>
      <c r="BCR64" s="1"/>
      <c r="BCS64" s="1"/>
      <c r="BCT64" s="1"/>
      <c r="BCU64" s="1"/>
      <c r="BCV64" s="1"/>
      <c r="BCW64" s="1"/>
      <c r="BCX64" s="1"/>
      <c r="BCY64" s="1"/>
      <c r="BCZ64" s="1"/>
      <c r="BDA64" s="1"/>
      <c r="BDB64" s="1"/>
      <c r="BDC64" s="1"/>
      <c r="BDD64" s="1"/>
      <c r="BDE64" s="1"/>
      <c r="BDF64" s="1"/>
      <c r="BDG64" s="1"/>
      <c r="BDH64" s="1"/>
      <c r="BDI64" s="1"/>
      <c r="BDJ64" s="1"/>
      <c r="BDK64" s="1"/>
      <c r="BDL64" s="1"/>
      <c r="BDM64" s="1"/>
      <c r="BDN64" s="1"/>
      <c r="BDO64" s="1"/>
      <c r="BDP64" s="1"/>
      <c r="BDQ64" s="1"/>
      <c r="BDR64" s="1"/>
      <c r="BDS64" s="1"/>
      <c r="BDT64" s="1"/>
      <c r="BDU64" s="1"/>
      <c r="BDV64" s="1"/>
      <c r="BDW64" s="1"/>
      <c r="BDX64" s="1"/>
      <c r="BDY64" s="1"/>
      <c r="BDZ64" s="1"/>
      <c r="BEA64" s="1"/>
      <c r="BEB64" s="1"/>
      <c r="BEC64" s="1"/>
      <c r="BED64" s="1"/>
      <c r="BEE64" s="1"/>
      <c r="BEF64" s="1"/>
      <c r="BEG64" s="1"/>
      <c r="BEH64" s="1"/>
      <c r="BEI64" s="1"/>
      <c r="BEJ64" s="1"/>
      <c r="BEK64" s="1"/>
      <c r="BEL64" s="1"/>
      <c r="BEM64" s="1"/>
      <c r="BEN64" s="1"/>
      <c r="BEO64" s="1"/>
      <c r="BEP64" s="1"/>
      <c r="BEQ64" s="1"/>
      <c r="BER64" s="1"/>
      <c r="BES64" s="1"/>
      <c r="BET64" s="1"/>
      <c r="BEU64" s="1"/>
      <c r="BEV64" s="1"/>
      <c r="BEW64" s="1"/>
      <c r="BEX64" s="1"/>
      <c r="BEY64" s="1"/>
      <c r="BEZ64" s="1"/>
      <c r="BFA64" s="1"/>
      <c r="BFB64" s="1"/>
      <c r="BFC64" s="1"/>
      <c r="BFD64" s="1"/>
      <c r="BFE64" s="1"/>
      <c r="BFF64" s="1"/>
      <c r="BFG64" s="1"/>
      <c r="BFH64" s="1"/>
      <c r="BFI64" s="1"/>
      <c r="BFJ64" s="1"/>
      <c r="BFK64" s="1"/>
      <c r="BFL64" s="1"/>
      <c r="BFM64" s="1"/>
      <c r="BFN64" s="1"/>
      <c r="BFO64" s="1"/>
      <c r="BFP64" s="1"/>
      <c r="BFQ64" s="1"/>
      <c r="BFR64" s="1"/>
      <c r="BFS64" s="1"/>
      <c r="BFT64" s="1"/>
      <c r="BFU64" s="1"/>
      <c r="BFV64" s="1"/>
      <c r="BFW64" s="1"/>
      <c r="BFX64" s="1"/>
      <c r="BFY64" s="1"/>
      <c r="BFZ64" s="1"/>
      <c r="BGA64" s="1"/>
      <c r="BGB64" s="1"/>
      <c r="BGC64" s="1"/>
      <c r="BGD64" s="1"/>
      <c r="BGE64" s="1"/>
      <c r="BGF64" s="1"/>
      <c r="BGG64" s="1"/>
      <c r="BGH64" s="1"/>
      <c r="BGI64" s="1"/>
      <c r="BGJ64" s="1"/>
      <c r="BGK64" s="1"/>
      <c r="BGL64" s="1"/>
      <c r="BGM64" s="1"/>
      <c r="BGN64" s="1"/>
      <c r="BGO64" s="1"/>
      <c r="BGP64" s="1"/>
      <c r="BGQ64" s="1"/>
      <c r="BGR64" s="1"/>
      <c r="BGS64" s="1"/>
      <c r="BGT64" s="1"/>
      <c r="BGU64" s="1"/>
      <c r="BGV64" s="1"/>
      <c r="BGW64" s="1"/>
      <c r="BGX64" s="1"/>
      <c r="BGY64" s="1"/>
      <c r="BGZ64" s="1"/>
      <c r="BHA64" s="1"/>
      <c r="BHB64" s="1"/>
      <c r="BHC64" s="1"/>
      <c r="BHD64" s="1"/>
      <c r="BHE64" s="1"/>
      <c r="BHF64" s="1"/>
      <c r="BHG64" s="1"/>
      <c r="BHH64" s="1"/>
      <c r="BHI64" s="1"/>
      <c r="BHJ64" s="1"/>
      <c r="BHK64" s="1"/>
      <c r="BHL64" s="1"/>
      <c r="BHM64" s="1"/>
      <c r="BHN64" s="1"/>
      <c r="BHO64" s="1"/>
      <c r="BHP64" s="1"/>
      <c r="BHQ64" s="1"/>
      <c r="BHR64" s="1"/>
      <c r="BHS64" s="1"/>
      <c r="BHT64" s="1"/>
      <c r="BHU64" s="1"/>
      <c r="BHV64" s="1"/>
      <c r="BHW64" s="1"/>
      <c r="BHX64" s="1"/>
      <c r="BHY64" s="1"/>
      <c r="BHZ64" s="1"/>
      <c r="BIA64" s="1"/>
      <c r="BIB64" s="1"/>
      <c r="BIC64" s="1"/>
      <c r="BID64" s="1"/>
      <c r="BIE64" s="1"/>
      <c r="BIF64" s="1"/>
      <c r="BIG64" s="1"/>
      <c r="BIH64" s="1"/>
      <c r="BII64" s="1"/>
      <c r="BIJ64" s="1"/>
      <c r="BIK64" s="1"/>
      <c r="BIL64" s="1"/>
      <c r="BIM64" s="1"/>
      <c r="BIN64" s="1"/>
      <c r="BIO64" s="1"/>
      <c r="BIP64" s="1"/>
      <c r="BIQ64" s="1"/>
      <c r="BIR64" s="1"/>
      <c r="BIS64" s="1"/>
      <c r="BIT64" s="1"/>
      <c r="BIU64" s="1"/>
      <c r="BIV64" s="1"/>
      <c r="BIW64" s="1"/>
      <c r="BIX64" s="1"/>
      <c r="BIY64" s="1"/>
      <c r="BIZ64" s="1"/>
      <c r="BJA64" s="1"/>
      <c r="BJB64" s="1"/>
      <c r="BJC64" s="1"/>
      <c r="BJD64" s="1"/>
      <c r="BJE64" s="1"/>
      <c r="BJF64" s="1"/>
      <c r="BJG64" s="1"/>
      <c r="BJH64" s="1"/>
      <c r="BJI64" s="1"/>
      <c r="BJJ64" s="1"/>
      <c r="BJK64" s="1"/>
      <c r="BJL64" s="1"/>
      <c r="BJM64" s="1"/>
      <c r="BJN64" s="1"/>
      <c r="BJO64" s="1"/>
      <c r="BJP64" s="1"/>
      <c r="BJQ64" s="1"/>
      <c r="BJR64" s="1"/>
      <c r="BJS64" s="1"/>
      <c r="BJT64" s="1"/>
      <c r="BJU64" s="1"/>
      <c r="BJV64" s="1"/>
      <c r="BJW64" s="1"/>
      <c r="BJX64" s="1"/>
      <c r="BJY64" s="1"/>
      <c r="BJZ64" s="1"/>
      <c r="BKA64" s="1"/>
      <c r="BKB64" s="1"/>
      <c r="BKC64" s="1"/>
      <c r="BKD64" s="1"/>
      <c r="BKE64" s="1"/>
      <c r="BKF64" s="1"/>
      <c r="BKG64" s="1"/>
      <c r="BKH64" s="1"/>
      <c r="BKI64" s="1"/>
      <c r="BKJ64" s="1"/>
      <c r="BKK64" s="1"/>
      <c r="BKL64" s="1"/>
      <c r="BKM64" s="1"/>
      <c r="BKN64" s="1"/>
      <c r="BKO64" s="1"/>
      <c r="BKP64" s="1"/>
      <c r="BKQ64" s="1"/>
      <c r="BKR64" s="1"/>
      <c r="BKS64" s="1"/>
      <c r="BKT64" s="1"/>
      <c r="BKU64" s="1"/>
      <c r="BKV64" s="1"/>
      <c r="BKW64" s="1"/>
      <c r="BKX64" s="1"/>
      <c r="BKY64" s="1"/>
      <c r="BKZ64" s="1"/>
      <c r="BLA64" s="1"/>
      <c r="BLB64" s="1"/>
      <c r="BLC64" s="1"/>
      <c r="BLD64" s="1"/>
      <c r="BLE64" s="1"/>
      <c r="BLF64" s="1"/>
      <c r="BLG64" s="1"/>
      <c r="BLH64" s="1"/>
      <c r="BLI64" s="1"/>
      <c r="BLJ64" s="1"/>
      <c r="BLK64" s="1"/>
      <c r="BLL64" s="1"/>
      <c r="BLM64" s="1"/>
      <c r="BLN64" s="1"/>
      <c r="BLO64" s="1"/>
      <c r="BLP64" s="1"/>
      <c r="BLQ64" s="1"/>
      <c r="BLR64" s="1"/>
      <c r="BLS64" s="1"/>
      <c r="BLT64" s="1"/>
      <c r="BLU64" s="1"/>
      <c r="BLV64" s="1"/>
      <c r="BLW64" s="1"/>
      <c r="BLX64" s="1"/>
      <c r="BLY64" s="1"/>
      <c r="BLZ64" s="1"/>
      <c r="BMA64" s="1"/>
      <c r="BMB64" s="1"/>
      <c r="BMC64" s="1"/>
      <c r="BMD64" s="1"/>
      <c r="BME64" s="1"/>
      <c r="BMF64" s="1"/>
      <c r="BMG64" s="1"/>
      <c r="BMH64" s="1"/>
      <c r="BMI64" s="1"/>
      <c r="BMJ64" s="1"/>
      <c r="BMK64" s="1"/>
      <c r="BML64" s="1"/>
      <c r="BMM64" s="1"/>
      <c r="BMN64" s="1"/>
      <c r="BMO64" s="1"/>
      <c r="BMP64" s="1"/>
      <c r="BMQ64" s="1"/>
      <c r="BMR64" s="1"/>
      <c r="BMS64" s="1"/>
      <c r="BMT64" s="1"/>
      <c r="BMU64" s="1"/>
      <c r="BMV64" s="1"/>
      <c r="BMW64" s="1"/>
      <c r="BMX64" s="1"/>
      <c r="BMY64" s="1"/>
      <c r="BMZ64" s="1"/>
      <c r="BNA64" s="1"/>
      <c r="BNB64" s="1"/>
      <c r="BNC64" s="1"/>
      <c r="BND64" s="1"/>
      <c r="BNE64" s="1"/>
      <c r="BNF64" s="1"/>
      <c r="BNG64" s="1"/>
      <c r="BNH64" s="1"/>
      <c r="BNI64" s="1"/>
      <c r="BNJ64" s="1"/>
      <c r="BNK64" s="1"/>
      <c r="BNL64" s="1"/>
      <c r="BNM64" s="1"/>
      <c r="BNN64" s="1"/>
      <c r="BNO64" s="1"/>
      <c r="BNP64" s="1"/>
      <c r="BNQ64" s="1"/>
      <c r="BNR64" s="1"/>
      <c r="BNS64" s="1"/>
      <c r="BNT64" s="1"/>
      <c r="BNU64" s="1"/>
      <c r="BNV64" s="1"/>
      <c r="BNW64" s="1"/>
      <c r="BNX64" s="1"/>
      <c r="BNY64" s="1"/>
      <c r="BNZ64" s="1"/>
      <c r="BOA64" s="1"/>
      <c r="BOB64" s="1"/>
      <c r="BOC64" s="1"/>
      <c r="BOD64" s="1"/>
      <c r="BOE64" s="1"/>
      <c r="BOF64" s="1"/>
      <c r="BOG64" s="1"/>
      <c r="BOH64" s="1"/>
      <c r="BOI64" s="1"/>
      <c r="BOJ64" s="1"/>
      <c r="BOK64" s="1"/>
      <c r="BOL64" s="1"/>
      <c r="BOM64" s="1"/>
      <c r="BON64" s="1"/>
      <c r="BOO64" s="1"/>
      <c r="BOP64" s="1"/>
      <c r="BOQ64" s="1"/>
      <c r="BOR64" s="1"/>
      <c r="BOS64" s="1"/>
      <c r="BOT64" s="1"/>
      <c r="BOU64" s="1"/>
      <c r="BOV64" s="1"/>
      <c r="BOW64" s="1"/>
      <c r="BOX64" s="1"/>
      <c r="BOY64" s="1"/>
      <c r="BOZ64" s="1"/>
      <c r="BPA64" s="1"/>
      <c r="BPB64" s="1"/>
      <c r="BPC64" s="1"/>
      <c r="BPD64" s="1"/>
      <c r="BPE64" s="1"/>
      <c r="BPF64" s="1"/>
      <c r="BPG64" s="1"/>
      <c r="BPH64" s="1"/>
      <c r="BPI64" s="1"/>
      <c r="BPJ64" s="1"/>
      <c r="BPK64" s="1"/>
      <c r="BPL64" s="1"/>
      <c r="BPM64" s="1"/>
      <c r="BPN64" s="1"/>
      <c r="BPO64" s="1"/>
      <c r="BPP64" s="1"/>
      <c r="BPQ64" s="1"/>
      <c r="BPR64" s="1"/>
      <c r="BPS64" s="1"/>
      <c r="BPT64" s="1"/>
      <c r="BPU64" s="1"/>
      <c r="BPV64" s="1"/>
      <c r="BPW64" s="1"/>
      <c r="BPX64" s="1"/>
      <c r="BPY64" s="1"/>
      <c r="BPZ64" s="1"/>
      <c r="BQA64" s="1"/>
      <c r="BQB64" s="1"/>
      <c r="BQC64" s="1"/>
      <c r="BQD64" s="1"/>
      <c r="BQE64" s="1"/>
      <c r="BQF64" s="1"/>
      <c r="BQG64" s="1"/>
      <c r="BQH64" s="1"/>
      <c r="BQI64" s="1"/>
      <c r="BQJ64" s="1"/>
      <c r="BQK64" s="1"/>
      <c r="BQL64" s="1"/>
      <c r="BQM64" s="1"/>
      <c r="BQN64" s="1"/>
      <c r="BQO64" s="1"/>
      <c r="BQP64" s="1"/>
      <c r="BQQ64" s="1"/>
      <c r="BQR64" s="1"/>
      <c r="BQS64" s="1"/>
      <c r="BQT64" s="1"/>
      <c r="BQU64" s="1"/>
      <c r="BQV64" s="1"/>
      <c r="BQW64" s="1"/>
      <c r="BQX64" s="1"/>
      <c r="BQY64" s="1"/>
      <c r="BQZ64" s="1"/>
      <c r="BRA64" s="1"/>
      <c r="BRB64" s="1"/>
      <c r="BRC64" s="1"/>
      <c r="BRD64" s="1"/>
      <c r="BRE64" s="1"/>
      <c r="BRF64" s="1"/>
      <c r="BRG64" s="1"/>
      <c r="BRH64" s="1"/>
      <c r="BRI64" s="1"/>
      <c r="BRJ64" s="1"/>
      <c r="BRK64" s="1"/>
      <c r="BRL64" s="1"/>
      <c r="BRM64" s="1"/>
      <c r="BRN64" s="1"/>
      <c r="BRO64" s="1"/>
      <c r="BRP64" s="1"/>
      <c r="BRQ64" s="1"/>
      <c r="BRR64" s="1"/>
      <c r="BRS64" s="1"/>
      <c r="BRT64" s="1"/>
      <c r="BRU64" s="1"/>
      <c r="BRV64" s="1"/>
      <c r="BRW64" s="1"/>
      <c r="BRX64" s="1"/>
      <c r="BRY64" s="1"/>
      <c r="BRZ64" s="1"/>
      <c r="BSA64" s="1"/>
      <c r="BSB64" s="1"/>
      <c r="BSC64" s="1"/>
      <c r="BSD64" s="1"/>
      <c r="BSE64" s="1"/>
      <c r="BSF64" s="1"/>
      <c r="BSG64" s="1"/>
      <c r="BSH64" s="1"/>
      <c r="BSI64" s="1"/>
      <c r="BSJ64" s="1"/>
      <c r="BSK64" s="1"/>
      <c r="BSL64" s="1"/>
      <c r="BSM64" s="1"/>
      <c r="BSN64" s="1"/>
      <c r="BSO64" s="1"/>
      <c r="BSP64" s="1"/>
      <c r="BSQ64" s="1"/>
      <c r="BSR64" s="1"/>
      <c r="BSS64" s="1"/>
      <c r="BST64" s="1"/>
      <c r="BSU64" s="1"/>
      <c r="BSV64" s="1"/>
      <c r="BSW64" s="1"/>
      <c r="BSX64" s="1"/>
      <c r="BSY64" s="1"/>
      <c r="BSZ64" s="1"/>
      <c r="BTA64" s="1"/>
      <c r="BTB64" s="1"/>
      <c r="BTC64" s="1"/>
      <c r="BTD64" s="1"/>
      <c r="BTE64" s="1"/>
      <c r="BTF64" s="1"/>
      <c r="BTG64" s="1"/>
      <c r="BTH64" s="1"/>
      <c r="BTI64" s="1"/>
      <c r="BTJ64" s="1"/>
      <c r="BTK64" s="1"/>
      <c r="BTL64" s="1"/>
      <c r="BTM64" s="1"/>
      <c r="BTN64" s="1"/>
      <c r="BTO64" s="1"/>
      <c r="BTP64" s="1"/>
      <c r="BTQ64" s="1"/>
      <c r="BTR64" s="1"/>
      <c r="BTS64" s="1"/>
      <c r="BTT64" s="1"/>
      <c r="BTU64" s="1"/>
      <c r="BTV64" s="1"/>
      <c r="BTW64" s="1"/>
      <c r="BTX64" s="1"/>
      <c r="BTY64" s="1"/>
      <c r="BTZ64" s="1"/>
      <c r="BUA64" s="1"/>
      <c r="BUB64" s="1"/>
      <c r="BUC64" s="1"/>
      <c r="BUD64" s="1"/>
      <c r="BUE64" s="1"/>
      <c r="BUF64" s="1"/>
      <c r="BUG64" s="1"/>
      <c r="BUH64" s="1"/>
      <c r="BUI64" s="1"/>
      <c r="BUJ64" s="1"/>
      <c r="BUK64" s="1"/>
      <c r="BUL64" s="1"/>
      <c r="BUM64" s="1"/>
      <c r="BUN64" s="1"/>
      <c r="BUO64" s="1"/>
      <c r="BUP64" s="1"/>
      <c r="BUQ64" s="1"/>
      <c r="BUR64" s="1"/>
      <c r="BUS64" s="1"/>
      <c r="BUT64" s="1"/>
      <c r="BUU64" s="1"/>
      <c r="BUV64" s="1"/>
      <c r="BUW64" s="1"/>
      <c r="BUX64" s="1"/>
      <c r="BUY64" s="1"/>
      <c r="BUZ64" s="1"/>
      <c r="BVA64" s="1"/>
      <c r="BVB64" s="1"/>
      <c r="BVC64" s="1"/>
      <c r="BVD64" s="1"/>
      <c r="BVE64" s="1"/>
      <c r="BVF64" s="1"/>
      <c r="BVG64" s="1"/>
      <c r="BVH64" s="1"/>
      <c r="BVI64" s="1"/>
      <c r="BVJ64" s="1"/>
      <c r="BVK64" s="1"/>
      <c r="BVL64" s="1"/>
      <c r="BVM64" s="1"/>
      <c r="BVN64" s="1"/>
      <c r="BVO64" s="1"/>
      <c r="BVP64" s="1"/>
      <c r="BVQ64" s="1"/>
      <c r="BVR64" s="1"/>
      <c r="BVS64" s="1"/>
      <c r="BVT64" s="1"/>
      <c r="BVU64" s="1"/>
      <c r="BVV64" s="1"/>
      <c r="BVW64" s="1"/>
      <c r="BVX64" s="1"/>
      <c r="BVY64" s="1"/>
      <c r="BVZ64" s="1"/>
      <c r="BWA64" s="1"/>
      <c r="BWB64" s="1"/>
      <c r="BWC64" s="1"/>
      <c r="BWD64" s="1"/>
      <c r="BWE64" s="1"/>
      <c r="BWF64" s="1"/>
      <c r="BWG64" s="1"/>
      <c r="BWH64" s="1"/>
      <c r="BWI64" s="1"/>
      <c r="BWJ64" s="1"/>
      <c r="BWK64" s="1"/>
      <c r="BWL64" s="1"/>
      <c r="BWM64" s="1"/>
      <c r="BWN64" s="1"/>
      <c r="BWO64" s="1"/>
      <c r="BWP64" s="1"/>
      <c r="BWQ64" s="1"/>
      <c r="BWR64" s="1"/>
      <c r="BWS64" s="1"/>
      <c r="BWT64" s="1"/>
      <c r="BWU64" s="1"/>
      <c r="BWV64" s="1"/>
      <c r="BWW64" s="1"/>
      <c r="BWX64" s="1"/>
      <c r="BWY64" s="1"/>
      <c r="BWZ64" s="1"/>
      <c r="BXA64" s="1"/>
      <c r="BXB64" s="1"/>
      <c r="BXC64" s="1"/>
      <c r="BXD64" s="1"/>
      <c r="BXE64" s="1"/>
      <c r="BXF64" s="1"/>
      <c r="BXG64" s="1"/>
      <c r="BXH64" s="1"/>
      <c r="BXI64" s="1"/>
      <c r="BXJ64" s="1"/>
      <c r="BXK64" s="1"/>
      <c r="BXL64" s="1"/>
      <c r="BXM64" s="1"/>
      <c r="BXN64" s="1"/>
      <c r="BXO64" s="1"/>
      <c r="BXP64" s="1"/>
      <c r="BXQ64" s="1"/>
      <c r="BXR64" s="1"/>
      <c r="BXS64" s="1"/>
      <c r="BXT64" s="1"/>
      <c r="BXU64" s="1"/>
      <c r="BXV64" s="1"/>
      <c r="BXW64" s="1"/>
      <c r="BXX64" s="1"/>
      <c r="BXY64" s="1"/>
    </row>
    <row r="65" spans="1:2001" s="62" customFormat="1" x14ac:dyDescent="0.25">
      <c r="A65" s="74"/>
      <c r="B65" s="74"/>
      <c r="C65" s="74"/>
      <c r="D65" s="74"/>
      <c r="E65" s="74"/>
      <c r="F65" s="74" t="s">
        <v>37</v>
      </c>
      <c r="G65" s="59" t="s">
        <v>148</v>
      </c>
      <c r="H65" s="80">
        <f>H11+H27+H44+H61</f>
        <v>0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  <c r="AMG65" s="1"/>
      <c r="AMH65" s="1"/>
      <c r="AMI65" s="1"/>
      <c r="AMJ65" s="1"/>
      <c r="AMK65" s="1"/>
      <c r="AML65" s="1"/>
      <c r="AMM65" s="1"/>
      <c r="AMN65" s="1"/>
      <c r="AMO65" s="1"/>
      <c r="AMP65" s="1"/>
      <c r="AMQ65" s="1"/>
      <c r="AMR65" s="1"/>
      <c r="AMS65" s="1"/>
      <c r="AMT65" s="1"/>
      <c r="AMU65" s="1"/>
      <c r="AMV65" s="1"/>
      <c r="AMW65" s="1"/>
      <c r="AMX65" s="1"/>
      <c r="AMY65" s="1"/>
      <c r="AMZ65" s="1"/>
      <c r="ANA65" s="1"/>
      <c r="ANB65" s="1"/>
      <c r="ANC65" s="1"/>
      <c r="AND65" s="1"/>
      <c r="ANE65" s="1"/>
      <c r="ANF65" s="1"/>
      <c r="ANG65" s="1"/>
      <c r="ANH65" s="1"/>
      <c r="ANI65" s="1"/>
      <c r="ANJ65" s="1"/>
      <c r="ANK65" s="1"/>
      <c r="ANL65" s="1"/>
      <c r="ANM65" s="1"/>
      <c r="ANN65" s="1"/>
      <c r="ANO65" s="1"/>
      <c r="ANP65" s="1"/>
      <c r="ANQ65" s="1"/>
      <c r="ANR65" s="1"/>
      <c r="ANS65" s="1"/>
      <c r="ANT65" s="1"/>
      <c r="ANU65" s="1"/>
      <c r="ANV65" s="1"/>
      <c r="ANW65" s="1"/>
      <c r="ANX65" s="1"/>
      <c r="ANY65" s="1"/>
      <c r="ANZ65" s="1"/>
      <c r="AOA65" s="1"/>
      <c r="AOB65" s="1"/>
      <c r="AOC65" s="1"/>
      <c r="AOD65" s="1"/>
      <c r="AOE65" s="1"/>
      <c r="AOF65" s="1"/>
      <c r="AOG65" s="1"/>
      <c r="AOH65" s="1"/>
      <c r="AOI65" s="1"/>
      <c r="AOJ65" s="1"/>
      <c r="AOK65" s="1"/>
      <c r="AOL65" s="1"/>
      <c r="AOM65" s="1"/>
      <c r="AON65" s="1"/>
      <c r="AOO65" s="1"/>
      <c r="AOP65" s="1"/>
      <c r="AOQ65" s="1"/>
      <c r="AOR65" s="1"/>
      <c r="AOS65" s="1"/>
      <c r="AOT65" s="1"/>
      <c r="AOU65" s="1"/>
      <c r="AOV65" s="1"/>
      <c r="AOW65" s="1"/>
      <c r="AOX65" s="1"/>
      <c r="AOY65" s="1"/>
      <c r="AOZ65" s="1"/>
      <c r="APA65" s="1"/>
      <c r="APB65" s="1"/>
      <c r="APC65" s="1"/>
      <c r="APD65" s="1"/>
      <c r="APE65" s="1"/>
      <c r="APF65" s="1"/>
      <c r="APG65" s="1"/>
      <c r="APH65" s="1"/>
      <c r="API65" s="1"/>
      <c r="APJ65" s="1"/>
      <c r="APK65" s="1"/>
      <c r="APL65" s="1"/>
      <c r="APM65" s="1"/>
      <c r="APN65" s="1"/>
      <c r="APO65" s="1"/>
      <c r="APP65" s="1"/>
      <c r="APQ65" s="1"/>
      <c r="APR65" s="1"/>
      <c r="APS65" s="1"/>
      <c r="APT65" s="1"/>
      <c r="APU65" s="1"/>
      <c r="APV65" s="1"/>
      <c r="APW65" s="1"/>
      <c r="APX65" s="1"/>
      <c r="APY65" s="1"/>
      <c r="APZ65" s="1"/>
      <c r="AQA65" s="1"/>
      <c r="AQB65" s="1"/>
      <c r="AQC65" s="1"/>
      <c r="AQD65" s="1"/>
      <c r="AQE65" s="1"/>
      <c r="AQF65" s="1"/>
      <c r="AQG65" s="1"/>
      <c r="AQH65" s="1"/>
      <c r="AQI65" s="1"/>
      <c r="AQJ65" s="1"/>
      <c r="AQK65" s="1"/>
      <c r="AQL65" s="1"/>
      <c r="AQM65" s="1"/>
      <c r="AQN65" s="1"/>
      <c r="AQO65" s="1"/>
      <c r="AQP65" s="1"/>
      <c r="AQQ65" s="1"/>
      <c r="AQR65" s="1"/>
      <c r="AQS65" s="1"/>
      <c r="AQT65" s="1"/>
      <c r="AQU65" s="1"/>
      <c r="AQV65" s="1"/>
      <c r="AQW65" s="1"/>
      <c r="AQX65" s="1"/>
      <c r="AQY65" s="1"/>
      <c r="AQZ65" s="1"/>
      <c r="ARA65" s="1"/>
      <c r="ARB65" s="1"/>
      <c r="ARC65" s="1"/>
      <c r="ARD65" s="1"/>
      <c r="ARE65" s="1"/>
      <c r="ARF65" s="1"/>
      <c r="ARG65" s="1"/>
      <c r="ARH65" s="1"/>
      <c r="ARI65" s="1"/>
      <c r="ARJ65" s="1"/>
      <c r="ARK65" s="1"/>
      <c r="ARL65" s="1"/>
      <c r="ARM65" s="1"/>
      <c r="ARN65" s="1"/>
      <c r="ARO65" s="1"/>
      <c r="ARP65" s="1"/>
      <c r="ARQ65" s="1"/>
      <c r="ARR65" s="1"/>
      <c r="ARS65" s="1"/>
      <c r="ART65" s="1"/>
      <c r="ARU65" s="1"/>
      <c r="ARV65" s="1"/>
      <c r="ARW65" s="1"/>
      <c r="ARX65" s="1"/>
      <c r="ARY65" s="1"/>
      <c r="ARZ65" s="1"/>
      <c r="ASA65" s="1"/>
      <c r="ASB65" s="1"/>
      <c r="ASC65" s="1"/>
      <c r="ASD65" s="1"/>
      <c r="ASE65" s="1"/>
      <c r="ASF65" s="1"/>
      <c r="ASG65" s="1"/>
      <c r="ASH65" s="1"/>
      <c r="ASI65" s="1"/>
      <c r="ASJ65" s="1"/>
      <c r="ASK65" s="1"/>
      <c r="ASL65" s="1"/>
      <c r="ASM65" s="1"/>
      <c r="ASN65" s="1"/>
      <c r="ASO65" s="1"/>
      <c r="ASP65" s="1"/>
      <c r="ASQ65" s="1"/>
      <c r="ASR65" s="1"/>
      <c r="ASS65" s="1"/>
      <c r="AST65" s="1"/>
      <c r="ASU65" s="1"/>
      <c r="ASV65" s="1"/>
      <c r="ASW65" s="1"/>
      <c r="ASX65" s="1"/>
      <c r="ASY65" s="1"/>
      <c r="ASZ65" s="1"/>
      <c r="ATA65" s="1"/>
      <c r="ATB65" s="1"/>
      <c r="ATC65" s="1"/>
      <c r="ATD65" s="1"/>
      <c r="ATE65" s="1"/>
      <c r="ATF65" s="1"/>
      <c r="ATG65" s="1"/>
      <c r="ATH65" s="1"/>
      <c r="ATI65" s="1"/>
      <c r="ATJ65" s="1"/>
      <c r="ATK65" s="1"/>
      <c r="ATL65" s="1"/>
      <c r="ATM65" s="1"/>
      <c r="ATN65" s="1"/>
      <c r="ATO65" s="1"/>
      <c r="ATP65" s="1"/>
      <c r="ATQ65" s="1"/>
      <c r="ATR65" s="1"/>
      <c r="ATS65" s="1"/>
      <c r="ATT65" s="1"/>
      <c r="ATU65" s="1"/>
      <c r="ATV65" s="1"/>
      <c r="ATW65" s="1"/>
      <c r="ATX65" s="1"/>
      <c r="ATY65" s="1"/>
      <c r="ATZ65" s="1"/>
      <c r="AUA65" s="1"/>
      <c r="AUB65" s="1"/>
      <c r="AUC65" s="1"/>
      <c r="AUD65" s="1"/>
      <c r="AUE65" s="1"/>
      <c r="AUF65" s="1"/>
      <c r="AUG65" s="1"/>
      <c r="AUH65" s="1"/>
      <c r="AUI65" s="1"/>
      <c r="AUJ65" s="1"/>
      <c r="AUK65" s="1"/>
      <c r="AUL65" s="1"/>
      <c r="AUM65" s="1"/>
      <c r="AUN65" s="1"/>
      <c r="AUO65" s="1"/>
      <c r="AUP65" s="1"/>
      <c r="AUQ65" s="1"/>
      <c r="AUR65" s="1"/>
      <c r="AUS65" s="1"/>
      <c r="AUT65" s="1"/>
      <c r="AUU65" s="1"/>
      <c r="AUV65" s="1"/>
      <c r="AUW65" s="1"/>
      <c r="AUX65" s="1"/>
      <c r="AUY65" s="1"/>
      <c r="AUZ65" s="1"/>
      <c r="AVA65" s="1"/>
      <c r="AVB65" s="1"/>
      <c r="AVC65" s="1"/>
      <c r="AVD65" s="1"/>
      <c r="AVE65" s="1"/>
      <c r="AVF65" s="1"/>
      <c r="AVG65" s="1"/>
      <c r="AVH65" s="1"/>
      <c r="AVI65" s="1"/>
      <c r="AVJ65" s="1"/>
      <c r="AVK65" s="1"/>
      <c r="AVL65" s="1"/>
      <c r="AVM65" s="1"/>
      <c r="AVN65" s="1"/>
      <c r="AVO65" s="1"/>
      <c r="AVP65" s="1"/>
      <c r="AVQ65" s="1"/>
      <c r="AVR65" s="1"/>
      <c r="AVS65" s="1"/>
      <c r="AVT65" s="1"/>
      <c r="AVU65" s="1"/>
      <c r="AVV65" s="1"/>
      <c r="AVW65" s="1"/>
      <c r="AVX65" s="1"/>
      <c r="AVY65" s="1"/>
      <c r="AVZ65" s="1"/>
      <c r="AWA65" s="1"/>
      <c r="AWB65" s="1"/>
      <c r="AWC65" s="1"/>
      <c r="AWD65" s="1"/>
      <c r="AWE65" s="1"/>
      <c r="AWF65" s="1"/>
      <c r="AWG65" s="1"/>
      <c r="AWH65" s="1"/>
      <c r="AWI65" s="1"/>
      <c r="AWJ65" s="1"/>
      <c r="AWK65" s="1"/>
      <c r="AWL65" s="1"/>
      <c r="AWM65" s="1"/>
      <c r="AWN65" s="1"/>
      <c r="AWO65" s="1"/>
      <c r="AWP65" s="1"/>
      <c r="AWQ65" s="1"/>
      <c r="AWR65" s="1"/>
      <c r="AWS65" s="1"/>
      <c r="AWT65" s="1"/>
      <c r="AWU65" s="1"/>
      <c r="AWV65" s="1"/>
      <c r="AWW65" s="1"/>
      <c r="AWX65" s="1"/>
      <c r="AWY65" s="1"/>
      <c r="AWZ65" s="1"/>
      <c r="AXA65" s="1"/>
      <c r="AXB65" s="1"/>
      <c r="AXC65" s="1"/>
      <c r="AXD65" s="1"/>
      <c r="AXE65" s="1"/>
      <c r="AXF65" s="1"/>
      <c r="AXG65" s="1"/>
      <c r="AXH65" s="1"/>
      <c r="AXI65" s="1"/>
      <c r="AXJ65" s="1"/>
      <c r="AXK65" s="1"/>
      <c r="AXL65" s="1"/>
      <c r="AXM65" s="1"/>
      <c r="AXN65" s="1"/>
      <c r="AXO65" s="1"/>
      <c r="AXP65" s="1"/>
      <c r="AXQ65" s="1"/>
      <c r="AXR65" s="1"/>
      <c r="AXS65" s="1"/>
      <c r="AXT65" s="1"/>
      <c r="AXU65" s="1"/>
      <c r="AXV65" s="1"/>
      <c r="AXW65" s="1"/>
      <c r="AXX65" s="1"/>
      <c r="AXY65" s="1"/>
      <c r="AXZ65" s="1"/>
      <c r="AYA65" s="1"/>
      <c r="AYB65" s="1"/>
      <c r="AYC65" s="1"/>
      <c r="AYD65" s="1"/>
      <c r="AYE65" s="1"/>
      <c r="AYF65" s="1"/>
      <c r="AYG65" s="1"/>
      <c r="AYH65" s="1"/>
      <c r="AYI65" s="1"/>
      <c r="AYJ65" s="1"/>
      <c r="AYK65" s="1"/>
      <c r="AYL65" s="1"/>
      <c r="AYM65" s="1"/>
      <c r="AYN65" s="1"/>
      <c r="AYO65" s="1"/>
      <c r="AYP65" s="1"/>
      <c r="AYQ65" s="1"/>
      <c r="AYR65" s="1"/>
      <c r="AYS65" s="1"/>
      <c r="AYT65" s="1"/>
      <c r="AYU65" s="1"/>
      <c r="AYV65" s="1"/>
      <c r="AYW65" s="1"/>
      <c r="AYX65" s="1"/>
      <c r="AYY65" s="1"/>
      <c r="AYZ65" s="1"/>
      <c r="AZA65" s="1"/>
      <c r="AZB65" s="1"/>
      <c r="AZC65" s="1"/>
      <c r="AZD65" s="1"/>
      <c r="AZE65" s="1"/>
      <c r="AZF65" s="1"/>
      <c r="AZG65" s="1"/>
      <c r="AZH65" s="1"/>
      <c r="AZI65" s="1"/>
      <c r="AZJ65" s="1"/>
      <c r="AZK65" s="1"/>
      <c r="AZL65" s="1"/>
      <c r="AZM65" s="1"/>
      <c r="AZN65" s="1"/>
      <c r="AZO65" s="1"/>
      <c r="AZP65" s="1"/>
      <c r="AZQ65" s="1"/>
      <c r="AZR65" s="1"/>
      <c r="AZS65" s="1"/>
      <c r="AZT65" s="1"/>
      <c r="AZU65" s="1"/>
      <c r="AZV65" s="1"/>
      <c r="AZW65" s="1"/>
      <c r="AZX65" s="1"/>
      <c r="AZY65" s="1"/>
      <c r="AZZ65" s="1"/>
      <c r="BAA65" s="1"/>
      <c r="BAB65" s="1"/>
      <c r="BAC65" s="1"/>
      <c r="BAD65" s="1"/>
      <c r="BAE65" s="1"/>
      <c r="BAF65" s="1"/>
      <c r="BAG65" s="1"/>
      <c r="BAH65" s="1"/>
      <c r="BAI65" s="1"/>
      <c r="BAJ65" s="1"/>
      <c r="BAK65" s="1"/>
      <c r="BAL65" s="1"/>
      <c r="BAM65" s="1"/>
      <c r="BAN65" s="1"/>
      <c r="BAO65" s="1"/>
      <c r="BAP65" s="1"/>
      <c r="BAQ65" s="1"/>
      <c r="BAR65" s="1"/>
      <c r="BAS65" s="1"/>
      <c r="BAT65" s="1"/>
      <c r="BAU65" s="1"/>
      <c r="BAV65" s="1"/>
      <c r="BAW65" s="1"/>
      <c r="BAX65" s="1"/>
      <c r="BAY65" s="1"/>
      <c r="BAZ65" s="1"/>
      <c r="BBA65" s="1"/>
      <c r="BBB65" s="1"/>
      <c r="BBC65" s="1"/>
      <c r="BBD65" s="1"/>
      <c r="BBE65" s="1"/>
      <c r="BBF65" s="1"/>
      <c r="BBG65" s="1"/>
      <c r="BBH65" s="1"/>
      <c r="BBI65" s="1"/>
      <c r="BBJ65" s="1"/>
      <c r="BBK65" s="1"/>
      <c r="BBL65" s="1"/>
      <c r="BBM65" s="1"/>
      <c r="BBN65" s="1"/>
      <c r="BBO65" s="1"/>
      <c r="BBP65" s="1"/>
      <c r="BBQ65" s="1"/>
      <c r="BBR65" s="1"/>
      <c r="BBS65" s="1"/>
      <c r="BBT65" s="1"/>
      <c r="BBU65" s="1"/>
      <c r="BBV65" s="1"/>
      <c r="BBW65" s="1"/>
      <c r="BBX65" s="1"/>
      <c r="BBY65" s="1"/>
      <c r="BBZ65" s="1"/>
      <c r="BCA65" s="1"/>
      <c r="BCB65" s="1"/>
      <c r="BCC65" s="1"/>
      <c r="BCD65" s="1"/>
      <c r="BCE65" s="1"/>
      <c r="BCF65" s="1"/>
      <c r="BCG65" s="1"/>
      <c r="BCH65" s="1"/>
      <c r="BCI65" s="1"/>
      <c r="BCJ65" s="1"/>
      <c r="BCK65" s="1"/>
      <c r="BCL65" s="1"/>
      <c r="BCM65" s="1"/>
      <c r="BCN65" s="1"/>
      <c r="BCO65" s="1"/>
      <c r="BCP65" s="1"/>
      <c r="BCQ65" s="1"/>
      <c r="BCR65" s="1"/>
      <c r="BCS65" s="1"/>
      <c r="BCT65" s="1"/>
      <c r="BCU65" s="1"/>
      <c r="BCV65" s="1"/>
      <c r="BCW65" s="1"/>
      <c r="BCX65" s="1"/>
      <c r="BCY65" s="1"/>
      <c r="BCZ65" s="1"/>
      <c r="BDA65" s="1"/>
      <c r="BDB65" s="1"/>
      <c r="BDC65" s="1"/>
      <c r="BDD65" s="1"/>
      <c r="BDE65" s="1"/>
      <c r="BDF65" s="1"/>
      <c r="BDG65" s="1"/>
      <c r="BDH65" s="1"/>
      <c r="BDI65" s="1"/>
      <c r="BDJ65" s="1"/>
      <c r="BDK65" s="1"/>
      <c r="BDL65" s="1"/>
      <c r="BDM65" s="1"/>
      <c r="BDN65" s="1"/>
      <c r="BDO65" s="1"/>
      <c r="BDP65" s="1"/>
      <c r="BDQ65" s="1"/>
      <c r="BDR65" s="1"/>
      <c r="BDS65" s="1"/>
      <c r="BDT65" s="1"/>
      <c r="BDU65" s="1"/>
      <c r="BDV65" s="1"/>
      <c r="BDW65" s="1"/>
      <c r="BDX65" s="1"/>
      <c r="BDY65" s="1"/>
      <c r="BDZ65" s="1"/>
      <c r="BEA65" s="1"/>
      <c r="BEB65" s="1"/>
      <c r="BEC65" s="1"/>
      <c r="BED65" s="1"/>
      <c r="BEE65" s="1"/>
      <c r="BEF65" s="1"/>
      <c r="BEG65" s="1"/>
      <c r="BEH65" s="1"/>
      <c r="BEI65" s="1"/>
      <c r="BEJ65" s="1"/>
      <c r="BEK65" s="1"/>
      <c r="BEL65" s="1"/>
      <c r="BEM65" s="1"/>
      <c r="BEN65" s="1"/>
      <c r="BEO65" s="1"/>
      <c r="BEP65" s="1"/>
      <c r="BEQ65" s="1"/>
      <c r="BER65" s="1"/>
      <c r="BES65" s="1"/>
      <c r="BET65" s="1"/>
      <c r="BEU65" s="1"/>
      <c r="BEV65" s="1"/>
      <c r="BEW65" s="1"/>
      <c r="BEX65" s="1"/>
      <c r="BEY65" s="1"/>
      <c r="BEZ65" s="1"/>
      <c r="BFA65" s="1"/>
      <c r="BFB65" s="1"/>
      <c r="BFC65" s="1"/>
      <c r="BFD65" s="1"/>
      <c r="BFE65" s="1"/>
      <c r="BFF65" s="1"/>
      <c r="BFG65" s="1"/>
      <c r="BFH65" s="1"/>
      <c r="BFI65" s="1"/>
      <c r="BFJ65" s="1"/>
      <c r="BFK65" s="1"/>
      <c r="BFL65" s="1"/>
      <c r="BFM65" s="1"/>
      <c r="BFN65" s="1"/>
      <c r="BFO65" s="1"/>
      <c r="BFP65" s="1"/>
      <c r="BFQ65" s="1"/>
      <c r="BFR65" s="1"/>
      <c r="BFS65" s="1"/>
      <c r="BFT65" s="1"/>
      <c r="BFU65" s="1"/>
      <c r="BFV65" s="1"/>
      <c r="BFW65" s="1"/>
      <c r="BFX65" s="1"/>
      <c r="BFY65" s="1"/>
      <c r="BFZ65" s="1"/>
      <c r="BGA65" s="1"/>
      <c r="BGB65" s="1"/>
      <c r="BGC65" s="1"/>
      <c r="BGD65" s="1"/>
      <c r="BGE65" s="1"/>
      <c r="BGF65" s="1"/>
      <c r="BGG65" s="1"/>
      <c r="BGH65" s="1"/>
      <c r="BGI65" s="1"/>
      <c r="BGJ65" s="1"/>
      <c r="BGK65" s="1"/>
      <c r="BGL65" s="1"/>
      <c r="BGM65" s="1"/>
      <c r="BGN65" s="1"/>
      <c r="BGO65" s="1"/>
      <c r="BGP65" s="1"/>
      <c r="BGQ65" s="1"/>
      <c r="BGR65" s="1"/>
      <c r="BGS65" s="1"/>
      <c r="BGT65" s="1"/>
      <c r="BGU65" s="1"/>
      <c r="BGV65" s="1"/>
      <c r="BGW65" s="1"/>
      <c r="BGX65" s="1"/>
      <c r="BGY65" s="1"/>
      <c r="BGZ65" s="1"/>
      <c r="BHA65" s="1"/>
      <c r="BHB65" s="1"/>
      <c r="BHC65" s="1"/>
      <c r="BHD65" s="1"/>
      <c r="BHE65" s="1"/>
      <c r="BHF65" s="1"/>
      <c r="BHG65" s="1"/>
      <c r="BHH65" s="1"/>
      <c r="BHI65" s="1"/>
      <c r="BHJ65" s="1"/>
      <c r="BHK65" s="1"/>
      <c r="BHL65" s="1"/>
      <c r="BHM65" s="1"/>
      <c r="BHN65" s="1"/>
      <c r="BHO65" s="1"/>
      <c r="BHP65" s="1"/>
      <c r="BHQ65" s="1"/>
      <c r="BHR65" s="1"/>
      <c r="BHS65" s="1"/>
      <c r="BHT65" s="1"/>
      <c r="BHU65" s="1"/>
      <c r="BHV65" s="1"/>
      <c r="BHW65" s="1"/>
      <c r="BHX65" s="1"/>
      <c r="BHY65" s="1"/>
      <c r="BHZ65" s="1"/>
      <c r="BIA65" s="1"/>
      <c r="BIB65" s="1"/>
      <c r="BIC65" s="1"/>
      <c r="BID65" s="1"/>
      <c r="BIE65" s="1"/>
      <c r="BIF65" s="1"/>
      <c r="BIG65" s="1"/>
      <c r="BIH65" s="1"/>
      <c r="BII65" s="1"/>
      <c r="BIJ65" s="1"/>
      <c r="BIK65" s="1"/>
      <c r="BIL65" s="1"/>
      <c r="BIM65" s="1"/>
      <c r="BIN65" s="1"/>
      <c r="BIO65" s="1"/>
      <c r="BIP65" s="1"/>
      <c r="BIQ65" s="1"/>
      <c r="BIR65" s="1"/>
      <c r="BIS65" s="1"/>
      <c r="BIT65" s="1"/>
      <c r="BIU65" s="1"/>
      <c r="BIV65" s="1"/>
      <c r="BIW65" s="1"/>
      <c r="BIX65" s="1"/>
      <c r="BIY65" s="1"/>
      <c r="BIZ65" s="1"/>
      <c r="BJA65" s="1"/>
      <c r="BJB65" s="1"/>
      <c r="BJC65" s="1"/>
      <c r="BJD65" s="1"/>
      <c r="BJE65" s="1"/>
      <c r="BJF65" s="1"/>
      <c r="BJG65" s="1"/>
      <c r="BJH65" s="1"/>
      <c r="BJI65" s="1"/>
      <c r="BJJ65" s="1"/>
      <c r="BJK65" s="1"/>
      <c r="BJL65" s="1"/>
      <c r="BJM65" s="1"/>
      <c r="BJN65" s="1"/>
      <c r="BJO65" s="1"/>
      <c r="BJP65" s="1"/>
      <c r="BJQ65" s="1"/>
      <c r="BJR65" s="1"/>
      <c r="BJS65" s="1"/>
      <c r="BJT65" s="1"/>
      <c r="BJU65" s="1"/>
      <c r="BJV65" s="1"/>
      <c r="BJW65" s="1"/>
      <c r="BJX65" s="1"/>
      <c r="BJY65" s="1"/>
      <c r="BJZ65" s="1"/>
      <c r="BKA65" s="1"/>
      <c r="BKB65" s="1"/>
      <c r="BKC65" s="1"/>
      <c r="BKD65" s="1"/>
      <c r="BKE65" s="1"/>
      <c r="BKF65" s="1"/>
      <c r="BKG65" s="1"/>
      <c r="BKH65" s="1"/>
      <c r="BKI65" s="1"/>
      <c r="BKJ65" s="1"/>
      <c r="BKK65" s="1"/>
      <c r="BKL65" s="1"/>
      <c r="BKM65" s="1"/>
      <c r="BKN65" s="1"/>
      <c r="BKO65" s="1"/>
      <c r="BKP65" s="1"/>
      <c r="BKQ65" s="1"/>
      <c r="BKR65" s="1"/>
      <c r="BKS65" s="1"/>
      <c r="BKT65" s="1"/>
      <c r="BKU65" s="1"/>
      <c r="BKV65" s="1"/>
      <c r="BKW65" s="1"/>
      <c r="BKX65" s="1"/>
      <c r="BKY65" s="1"/>
      <c r="BKZ65" s="1"/>
      <c r="BLA65" s="1"/>
      <c r="BLB65" s="1"/>
      <c r="BLC65" s="1"/>
      <c r="BLD65" s="1"/>
      <c r="BLE65" s="1"/>
      <c r="BLF65" s="1"/>
      <c r="BLG65" s="1"/>
      <c r="BLH65" s="1"/>
      <c r="BLI65" s="1"/>
      <c r="BLJ65" s="1"/>
      <c r="BLK65" s="1"/>
      <c r="BLL65" s="1"/>
      <c r="BLM65" s="1"/>
      <c r="BLN65" s="1"/>
      <c r="BLO65" s="1"/>
      <c r="BLP65" s="1"/>
      <c r="BLQ65" s="1"/>
      <c r="BLR65" s="1"/>
      <c r="BLS65" s="1"/>
      <c r="BLT65" s="1"/>
      <c r="BLU65" s="1"/>
      <c r="BLV65" s="1"/>
      <c r="BLW65" s="1"/>
      <c r="BLX65" s="1"/>
      <c r="BLY65" s="1"/>
      <c r="BLZ65" s="1"/>
      <c r="BMA65" s="1"/>
      <c r="BMB65" s="1"/>
      <c r="BMC65" s="1"/>
      <c r="BMD65" s="1"/>
      <c r="BME65" s="1"/>
      <c r="BMF65" s="1"/>
      <c r="BMG65" s="1"/>
      <c r="BMH65" s="1"/>
      <c r="BMI65" s="1"/>
      <c r="BMJ65" s="1"/>
      <c r="BMK65" s="1"/>
      <c r="BML65" s="1"/>
      <c r="BMM65" s="1"/>
      <c r="BMN65" s="1"/>
      <c r="BMO65" s="1"/>
      <c r="BMP65" s="1"/>
      <c r="BMQ65" s="1"/>
      <c r="BMR65" s="1"/>
      <c r="BMS65" s="1"/>
      <c r="BMT65" s="1"/>
      <c r="BMU65" s="1"/>
      <c r="BMV65" s="1"/>
      <c r="BMW65" s="1"/>
      <c r="BMX65" s="1"/>
      <c r="BMY65" s="1"/>
      <c r="BMZ65" s="1"/>
      <c r="BNA65" s="1"/>
      <c r="BNB65" s="1"/>
      <c r="BNC65" s="1"/>
      <c r="BND65" s="1"/>
      <c r="BNE65" s="1"/>
      <c r="BNF65" s="1"/>
      <c r="BNG65" s="1"/>
      <c r="BNH65" s="1"/>
      <c r="BNI65" s="1"/>
      <c r="BNJ65" s="1"/>
      <c r="BNK65" s="1"/>
      <c r="BNL65" s="1"/>
      <c r="BNM65" s="1"/>
      <c r="BNN65" s="1"/>
      <c r="BNO65" s="1"/>
      <c r="BNP65" s="1"/>
      <c r="BNQ65" s="1"/>
      <c r="BNR65" s="1"/>
      <c r="BNS65" s="1"/>
      <c r="BNT65" s="1"/>
      <c r="BNU65" s="1"/>
      <c r="BNV65" s="1"/>
      <c r="BNW65" s="1"/>
      <c r="BNX65" s="1"/>
      <c r="BNY65" s="1"/>
      <c r="BNZ65" s="1"/>
      <c r="BOA65" s="1"/>
      <c r="BOB65" s="1"/>
      <c r="BOC65" s="1"/>
      <c r="BOD65" s="1"/>
      <c r="BOE65" s="1"/>
      <c r="BOF65" s="1"/>
      <c r="BOG65" s="1"/>
      <c r="BOH65" s="1"/>
      <c r="BOI65" s="1"/>
      <c r="BOJ65" s="1"/>
      <c r="BOK65" s="1"/>
      <c r="BOL65" s="1"/>
      <c r="BOM65" s="1"/>
      <c r="BON65" s="1"/>
      <c r="BOO65" s="1"/>
      <c r="BOP65" s="1"/>
      <c r="BOQ65" s="1"/>
      <c r="BOR65" s="1"/>
      <c r="BOS65" s="1"/>
      <c r="BOT65" s="1"/>
      <c r="BOU65" s="1"/>
      <c r="BOV65" s="1"/>
      <c r="BOW65" s="1"/>
      <c r="BOX65" s="1"/>
      <c r="BOY65" s="1"/>
      <c r="BOZ65" s="1"/>
      <c r="BPA65" s="1"/>
      <c r="BPB65" s="1"/>
      <c r="BPC65" s="1"/>
      <c r="BPD65" s="1"/>
      <c r="BPE65" s="1"/>
      <c r="BPF65" s="1"/>
      <c r="BPG65" s="1"/>
      <c r="BPH65" s="1"/>
      <c r="BPI65" s="1"/>
      <c r="BPJ65" s="1"/>
      <c r="BPK65" s="1"/>
      <c r="BPL65" s="1"/>
      <c r="BPM65" s="1"/>
      <c r="BPN65" s="1"/>
      <c r="BPO65" s="1"/>
      <c r="BPP65" s="1"/>
      <c r="BPQ65" s="1"/>
      <c r="BPR65" s="1"/>
      <c r="BPS65" s="1"/>
      <c r="BPT65" s="1"/>
      <c r="BPU65" s="1"/>
      <c r="BPV65" s="1"/>
      <c r="BPW65" s="1"/>
      <c r="BPX65" s="1"/>
      <c r="BPY65" s="1"/>
      <c r="BPZ65" s="1"/>
      <c r="BQA65" s="1"/>
      <c r="BQB65" s="1"/>
      <c r="BQC65" s="1"/>
      <c r="BQD65" s="1"/>
      <c r="BQE65" s="1"/>
      <c r="BQF65" s="1"/>
      <c r="BQG65" s="1"/>
      <c r="BQH65" s="1"/>
      <c r="BQI65" s="1"/>
      <c r="BQJ65" s="1"/>
      <c r="BQK65" s="1"/>
      <c r="BQL65" s="1"/>
      <c r="BQM65" s="1"/>
      <c r="BQN65" s="1"/>
      <c r="BQO65" s="1"/>
      <c r="BQP65" s="1"/>
      <c r="BQQ65" s="1"/>
      <c r="BQR65" s="1"/>
      <c r="BQS65" s="1"/>
      <c r="BQT65" s="1"/>
      <c r="BQU65" s="1"/>
      <c r="BQV65" s="1"/>
      <c r="BQW65" s="1"/>
      <c r="BQX65" s="1"/>
      <c r="BQY65" s="1"/>
      <c r="BQZ65" s="1"/>
      <c r="BRA65" s="1"/>
      <c r="BRB65" s="1"/>
      <c r="BRC65" s="1"/>
      <c r="BRD65" s="1"/>
      <c r="BRE65" s="1"/>
      <c r="BRF65" s="1"/>
      <c r="BRG65" s="1"/>
      <c r="BRH65" s="1"/>
      <c r="BRI65" s="1"/>
      <c r="BRJ65" s="1"/>
      <c r="BRK65" s="1"/>
      <c r="BRL65" s="1"/>
      <c r="BRM65" s="1"/>
      <c r="BRN65" s="1"/>
      <c r="BRO65" s="1"/>
      <c r="BRP65" s="1"/>
      <c r="BRQ65" s="1"/>
      <c r="BRR65" s="1"/>
      <c r="BRS65" s="1"/>
      <c r="BRT65" s="1"/>
      <c r="BRU65" s="1"/>
      <c r="BRV65" s="1"/>
      <c r="BRW65" s="1"/>
      <c r="BRX65" s="1"/>
      <c r="BRY65" s="1"/>
      <c r="BRZ65" s="1"/>
      <c r="BSA65" s="1"/>
      <c r="BSB65" s="1"/>
      <c r="BSC65" s="1"/>
      <c r="BSD65" s="1"/>
      <c r="BSE65" s="1"/>
      <c r="BSF65" s="1"/>
      <c r="BSG65" s="1"/>
      <c r="BSH65" s="1"/>
      <c r="BSI65" s="1"/>
      <c r="BSJ65" s="1"/>
      <c r="BSK65" s="1"/>
      <c r="BSL65" s="1"/>
      <c r="BSM65" s="1"/>
      <c r="BSN65" s="1"/>
      <c r="BSO65" s="1"/>
      <c r="BSP65" s="1"/>
      <c r="BSQ65" s="1"/>
      <c r="BSR65" s="1"/>
      <c r="BSS65" s="1"/>
      <c r="BST65" s="1"/>
      <c r="BSU65" s="1"/>
      <c r="BSV65" s="1"/>
      <c r="BSW65" s="1"/>
      <c r="BSX65" s="1"/>
      <c r="BSY65" s="1"/>
      <c r="BSZ65" s="1"/>
      <c r="BTA65" s="1"/>
      <c r="BTB65" s="1"/>
      <c r="BTC65" s="1"/>
      <c r="BTD65" s="1"/>
      <c r="BTE65" s="1"/>
      <c r="BTF65" s="1"/>
      <c r="BTG65" s="1"/>
      <c r="BTH65" s="1"/>
      <c r="BTI65" s="1"/>
      <c r="BTJ65" s="1"/>
      <c r="BTK65" s="1"/>
      <c r="BTL65" s="1"/>
      <c r="BTM65" s="1"/>
      <c r="BTN65" s="1"/>
      <c r="BTO65" s="1"/>
      <c r="BTP65" s="1"/>
      <c r="BTQ65" s="1"/>
      <c r="BTR65" s="1"/>
      <c r="BTS65" s="1"/>
      <c r="BTT65" s="1"/>
      <c r="BTU65" s="1"/>
      <c r="BTV65" s="1"/>
      <c r="BTW65" s="1"/>
      <c r="BTX65" s="1"/>
      <c r="BTY65" s="1"/>
      <c r="BTZ65" s="1"/>
      <c r="BUA65" s="1"/>
      <c r="BUB65" s="1"/>
      <c r="BUC65" s="1"/>
      <c r="BUD65" s="1"/>
      <c r="BUE65" s="1"/>
      <c r="BUF65" s="1"/>
      <c r="BUG65" s="1"/>
      <c r="BUH65" s="1"/>
      <c r="BUI65" s="1"/>
      <c r="BUJ65" s="1"/>
      <c r="BUK65" s="1"/>
      <c r="BUL65" s="1"/>
      <c r="BUM65" s="1"/>
      <c r="BUN65" s="1"/>
      <c r="BUO65" s="1"/>
      <c r="BUP65" s="1"/>
      <c r="BUQ65" s="1"/>
      <c r="BUR65" s="1"/>
      <c r="BUS65" s="1"/>
      <c r="BUT65" s="1"/>
      <c r="BUU65" s="1"/>
      <c r="BUV65" s="1"/>
      <c r="BUW65" s="1"/>
      <c r="BUX65" s="1"/>
      <c r="BUY65" s="1"/>
      <c r="BUZ65" s="1"/>
      <c r="BVA65" s="1"/>
      <c r="BVB65" s="1"/>
      <c r="BVC65" s="1"/>
      <c r="BVD65" s="1"/>
      <c r="BVE65" s="1"/>
      <c r="BVF65" s="1"/>
      <c r="BVG65" s="1"/>
      <c r="BVH65" s="1"/>
      <c r="BVI65" s="1"/>
      <c r="BVJ65" s="1"/>
      <c r="BVK65" s="1"/>
      <c r="BVL65" s="1"/>
      <c r="BVM65" s="1"/>
      <c r="BVN65" s="1"/>
      <c r="BVO65" s="1"/>
      <c r="BVP65" s="1"/>
      <c r="BVQ65" s="1"/>
      <c r="BVR65" s="1"/>
      <c r="BVS65" s="1"/>
      <c r="BVT65" s="1"/>
      <c r="BVU65" s="1"/>
      <c r="BVV65" s="1"/>
      <c r="BVW65" s="1"/>
      <c r="BVX65" s="1"/>
      <c r="BVY65" s="1"/>
      <c r="BVZ65" s="1"/>
      <c r="BWA65" s="1"/>
      <c r="BWB65" s="1"/>
      <c r="BWC65" s="1"/>
      <c r="BWD65" s="1"/>
      <c r="BWE65" s="1"/>
      <c r="BWF65" s="1"/>
      <c r="BWG65" s="1"/>
      <c r="BWH65" s="1"/>
      <c r="BWI65" s="1"/>
      <c r="BWJ65" s="1"/>
      <c r="BWK65" s="1"/>
      <c r="BWL65" s="1"/>
      <c r="BWM65" s="1"/>
      <c r="BWN65" s="1"/>
      <c r="BWO65" s="1"/>
      <c r="BWP65" s="1"/>
      <c r="BWQ65" s="1"/>
      <c r="BWR65" s="1"/>
      <c r="BWS65" s="1"/>
      <c r="BWT65" s="1"/>
      <c r="BWU65" s="1"/>
      <c r="BWV65" s="1"/>
      <c r="BWW65" s="1"/>
      <c r="BWX65" s="1"/>
      <c r="BWY65" s="1"/>
      <c r="BWZ65" s="1"/>
      <c r="BXA65" s="1"/>
      <c r="BXB65" s="1"/>
      <c r="BXC65" s="1"/>
      <c r="BXD65" s="1"/>
      <c r="BXE65" s="1"/>
      <c r="BXF65" s="1"/>
      <c r="BXG65" s="1"/>
      <c r="BXH65" s="1"/>
      <c r="BXI65" s="1"/>
      <c r="BXJ65" s="1"/>
      <c r="BXK65" s="1"/>
      <c r="BXL65" s="1"/>
      <c r="BXM65" s="1"/>
      <c r="BXN65" s="1"/>
      <c r="BXO65" s="1"/>
      <c r="BXP65" s="1"/>
      <c r="BXQ65" s="1"/>
      <c r="BXR65" s="1"/>
      <c r="BXS65" s="1"/>
      <c r="BXT65" s="1"/>
      <c r="BXU65" s="1"/>
      <c r="BXV65" s="1"/>
      <c r="BXW65" s="1"/>
      <c r="BXX65" s="1"/>
      <c r="BXY65" s="1"/>
    </row>
    <row r="66" spans="1:2001" ht="18.75" x14ac:dyDescent="0.3">
      <c r="B66" s="21"/>
    </row>
    <row r="67" spans="1:2001" ht="18.75" customHeight="1" x14ac:dyDescent="0.3">
      <c r="B67" s="150"/>
      <c r="C67" s="150"/>
      <c r="D67" s="150"/>
      <c r="E67" s="150"/>
      <c r="F67" s="150"/>
      <c r="G67" s="150"/>
      <c r="H67" s="150"/>
      <c r="I67" s="25"/>
      <c r="K67" s="9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</row>
    <row r="68" spans="1:2001" ht="18.75" customHeight="1" x14ac:dyDescent="0.3">
      <c r="B68" s="25"/>
      <c r="C68" s="25"/>
      <c r="D68" s="25"/>
      <c r="E68" s="25"/>
      <c r="F68" s="25"/>
      <c r="G68" s="25"/>
      <c r="H68" s="25"/>
      <c r="I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</row>
    <row r="69" spans="1:2001" ht="15" customHeight="1" x14ac:dyDescent="0.3"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</row>
    <row r="73" spans="1:2001" x14ac:dyDescent="0.25">
      <c r="I73" s="9"/>
      <c r="J73" s="9"/>
    </row>
    <row r="74" spans="1:2001" x14ac:dyDescent="0.25">
      <c r="I74" s="9"/>
      <c r="J74" s="9"/>
    </row>
    <row r="75" spans="1:2001" x14ac:dyDescent="0.25">
      <c r="I75" s="9"/>
      <c r="J75" s="9"/>
    </row>
    <row r="76" spans="1:2001" x14ac:dyDescent="0.25">
      <c r="I76" s="9"/>
      <c r="J76" s="9"/>
    </row>
    <row r="77" spans="1:2001" x14ac:dyDescent="0.25">
      <c r="I77" s="9"/>
      <c r="J77" s="9"/>
    </row>
    <row r="78" spans="1:2001" x14ac:dyDescent="0.25">
      <c r="J78" s="9"/>
    </row>
    <row r="79" spans="1:2001" x14ac:dyDescent="0.25">
      <c r="J79" s="9"/>
    </row>
    <row r="80" spans="1:2001" x14ac:dyDescent="0.25">
      <c r="I80" s="9"/>
      <c r="J80" s="9"/>
    </row>
    <row r="81" spans="9:10" x14ac:dyDescent="0.25">
      <c r="I81" s="9"/>
      <c r="J81" s="9"/>
    </row>
    <row r="82" spans="9:10" x14ac:dyDescent="0.25">
      <c r="I82" s="9"/>
      <c r="J82" s="9"/>
    </row>
    <row r="83" spans="9:10" x14ac:dyDescent="0.25">
      <c r="I83" s="9"/>
      <c r="J83" s="9"/>
    </row>
    <row r="84" spans="9:10" x14ac:dyDescent="0.25">
      <c r="I84" s="9"/>
    </row>
    <row r="85" spans="9:10" x14ac:dyDescent="0.25">
      <c r="I85" s="9"/>
    </row>
    <row r="90" spans="9:10" x14ac:dyDescent="0.25">
      <c r="I90" s="9"/>
    </row>
    <row r="94" spans="9:10" x14ac:dyDescent="0.25">
      <c r="I94" s="9"/>
    </row>
    <row r="233" spans="6:6" x14ac:dyDescent="0.25">
      <c r="F233" s="9" t="s">
        <v>32</v>
      </c>
    </row>
  </sheetData>
  <sheetProtection password="9F0B" sheet="1" objects="1" scenarios="1" selectLockedCells="1"/>
  <mergeCells count="1">
    <mergeCell ref="B67:H67"/>
  </mergeCells>
  <conditionalFormatting sqref="B66">
    <cfRule type="expression" priority="1" stopIfTrue="1">
      <formula>"and(c44 = 1, c45 = ""Some shielded"""</formula>
    </cfRule>
  </conditionalFormatting>
  <dataValidations xWindow="367" yWindow="281" count="42">
    <dataValidation allowBlank="1" showErrorMessage="1" prompt="enter the # of houses" sqref="B19:B21 C20:D21"/>
    <dataValidation allowBlank="1" showErrorMessage="1" prompt="Enter the # of houses" sqref="B53:D55 C3:D4 B3:B5 C19:D19 B36:D38 C5:F5"/>
    <dataValidation allowBlank="1" showErrorMessage="1" prompt="enter the # of public use facilities" sqref="B59:F60 B42:F43 B25:F26 B9:F10"/>
    <dataValidation type="list" allowBlank="1" showInputMessage="1" showErrorMessage="1" sqref="B39">
      <formula1>Under600Shielding</formula1>
    </dataValidation>
    <dataValidation type="list" allowBlank="1" showInputMessage="1" showErrorMessage="1" sqref="C39">
      <formula1>N600to1200Shielding</formula1>
    </dataValidation>
    <dataValidation type="list" allowBlank="1" showInputMessage="1" showErrorMessage="1" sqref="D56">
      <formula1>N1200to1800Shielding</formula1>
    </dataValidation>
    <dataValidation type="list" allowBlank="1" showInputMessage="1" showErrorMessage="1" sqref="E56">
      <formula1>N1800to2400Shielding</formula1>
    </dataValidation>
    <dataValidation type="list" allowBlank="1" showInputMessage="1" showErrorMessage="1" sqref="F56">
      <formula1>N2400to3000Shielding</formula1>
    </dataValidation>
    <dataValidation type="list" allowBlank="1" showInputMessage="1" showErrorMessage="1" sqref="B56">
      <formula1>Under600Shielding</formula1>
    </dataValidation>
    <dataValidation type="list" allowBlank="1" showInputMessage="1" showErrorMessage="1" sqref="C56">
      <formula1>N600to1200Shielding</formula1>
    </dataValidation>
    <dataValidation type="list" allowBlank="1" showInputMessage="1" showErrorMessage="1" sqref="F19 E36">
      <formula1>AmountHomes</formula1>
    </dataValidation>
    <dataValidation type="list" allowBlank="1" showInputMessage="1" showErrorMessage="1" sqref="F36">
      <formula1>AmountHomes</formula1>
    </dataValidation>
    <dataValidation type="list" allowBlank="1" showInputMessage="1" showErrorMessage="1" sqref="E53">
      <formula1>AmountHomes</formula1>
    </dataValidation>
    <dataValidation type="list" allowBlank="1" showInputMessage="1" showErrorMessage="1" sqref="F6 F22 F39">
      <formula1>N2400to3000Shielding</formula1>
    </dataValidation>
    <dataValidation type="list" allowBlank="1" showInputMessage="1" showErrorMessage="1" sqref="F53">
      <formula1>AmountHomes</formula1>
    </dataValidation>
    <dataValidation type="list" allowBlank="1" showErrorMessage="1" sqref="F3">
      <formula1>AmountHomes</formula1>
    </dataValidation>
    <dataValidation type="list" allowBlank="1" showInputMessage="1" showErrorMessage="1" sqref="B6 B22">
      <formula1>Under600Shielding</formula1>
    </dataValidation>
    <dataValidation type="list" allowBlank="1" showInputMessage="1" showErrorMessage="1" sqref="C6 C22">
      <formula1>N600to1200Shielding</formula1>
    </dataValidation>
    <dataValidation type="list" allowBlank="1" showInputMessage="1" showErrorMessage="1" sqref="D6 D22 D39">
      <formula1>N1200to1800Shielding</formula1>
    </dataValidation>
    <dataValidation type="list" allowBlank="1" showInputMessage="1" showErrorMessage="1" sqref="E6 E22 E39">
      <formula1>N1800to2400Shielding</formula1>
    </dataValidation>
    <dataValidation type="list" allowBlank="1" showErrorMessage="1" sqref="E3">
      <formula1>AmountHomes</formula1>
    </dataValidation>
    <dataValidation type="list" allowBlank="1" showInputMessage="1" showErrorMessage="1" sqref="E19">
      <formula1>AmountHomes</formula1>
    </dataValidation>
    <dataValidation type="list" allowBlank="1" showInputMessage="1" showErrorMessage="1" sqref="E11">
      <formula1>N1800to2400Shielding</formula1>
    </dataValidation>
    <dataValidation type="list" allowBlank="1" showInputMessage="1" showErrorMessage="1" sqref="F11">
      <formula1>N2400to3000Shielding</formula1>
    </dataValidation>
    <dataValidation type="list" allowBlank="1" showInputMessage="1" showErrorMessage="1" sqref="B27">
      <formula1>Under600Shielding</formula1>
    </dataValidation>
    <dataValidation type="list" allowBlank="1" showInputMessage="1" showErrorMessage="1" sqref="C27">
      <formula1>N600to1200Shielding</formula1>
    </dataValidation>
    <dataValidation type="list" allowBlank="1" showInputMessage="1" showErrorMessage="1" sqref="B11">
      <formula1>Under600Shielding</formula1>
    </dataValidation>
    <dataValidation type="list" allowBlank="1" showInputMessage="1" showErrorMessage="1" sqref="C11">
      <formula1>N600to1200Shielding</formula1>
    </dataValidation>
    <dataValidation type="list" allowBlank="1" showInputMessage="1" showErrorMessage="1" sqref="D11">
      <formula1>N1200to1800Shielding</formula1>
    </dataValidation>
    <dataValidation type="list" allowBlank="1" showInputMessage="1" showErrorMessage="1" sqref="D27">
      <formula1>N1200to1800Shielding</formula1>
    </dataValidation>
    <dataValidation type="list" allowBlank="1" showInputMessage="1" showErrorMessage="1" sqref="E27">
      <formula1>N1800to2400Shielding</formula1>
    </dataValidation>
    <dataValidation type="list" allowBlank="1" showInputMessage="1" showErrorMessage="1" sqref="F27">
      <formula1>N2400to3000Shielding</formula1>
    </dataValidation>
    <dataValidation type="list" allowBlank="1" showInputMessage="1" showErrorMessage="1" sqref="B44">
      <formula1>Under600Shielding</formula1>
    </dataValidation>
    <dataValidation type="list" allowBlank="1" showInputMessage="1" showErrorMessage="1" sqref="C44">
      <formula1>N600to1200Shielding</formula1>
    </dataValidation>
    <dataValidation type="list" allowBlank="1" showInputMessage="1" showErrorMessage="1" sqref="D44">
      <formula1>N1200to1800Shielding</formula1>
    </dataValidation>
    <dataValidation type="list" allowBlank="1" showInputMessage="1" showErrorMessage="1" sqref="E44">
      <formula1>N1800to2400Shielding</formula1>
    </dataValidation>
    <dataValidation type="list" allowBlank="1" showInputMessage="1" showErrorMessage="1" sqref="F44">
      <formula1>N2400to3000Shielding</formula1>
    </dataValidation>
    <dataValidation type="list" allowBlank="1" showInputMessage="1" showErrorMessage="1" sqref="B61">
      <formula1>Under600Shielding</formula1>
    </dataValidation>
    <dataValidation type="list" allowBlank="1" showInputMessage="1" showErrorMessage="1" sqref="C61">
      <formula1>N600to1200Shielding</formula1>
    </dataValidation>
    <dataValidation type="list" allowBlank="1" showInputMessage="1" showErrorMessage="1" sqref="D61">
      <formula1>N1200to1800Shielding</formula1>
    </dataValidation>
    <dataValidation type="list" allowBlank="1" showInputMessage="1" showErrorMessage="1" sqref="E61">
      <formula1>N1800to2400Shielding</formula1>
    </dataValidation>
    <dataValidation type="list" allowBlank="1" showInputMessage="1" showErrorMessage="1" sqref="F61">
      <formula1>N2400to3000Shielding</formula1>
    </dataValidation>
  </dataValidations>
  <pageMargins left="0.15" right="0.1" top="0.75" bottom="0.5" header="0.3" footer="0.3"/>
  <pageSetup orientation="landscape" r:id="rId1"/>
  <headerFooter>
    <oddHeader>&amp;CAct 38 Odor Managment Plan - Odor Site Index</oddHeader>
    <oddFooter>&amp;COSI Version 2.0 August 26, 2013</oddFooter>
  </headerFooter>
  <drawing r:id="rId2"/>
  <legacyDrawing r:id="rId3"/>
  <controls>
    <mc:AlternateContent xmlns:mc="http://schemas.openxmlformats.org/markup-compatibility/2006">
      <mc:Choice Requires="x14">
        <control shapeId="2070" r:id="rId4" name="cmdReturnEast">
          <controlPr defaultSize="0" print="0" autoLine="0" autoPict="0" r:id="rId5">
            <anchor moveWithCells="1">
              <from>
                <xdr:col>8</xdr:col>
                <xdr:colOff>19050</xdr:colOff>
                <xdr:row>1</xdr:row>
                <xdr:rowOff>0</xdr:rowOff>
              </from>
              <to>
                <xdr:col>11</xdr:col>
                <xdr:colOff>47625</xdr:colOff>
                <xdr:row>5</xdr:row>
                <xdr:rowOff>38100</xdr:rowOff>
              </to>
            </anchor>
          </controlPr>
        </control>
      </mc:Choice>
      <mc:Fallback>
        <control shapeId="2070" r:id="rId4" name="cmdReturnEast"/>
      </mc:Fallback>
    </mc:AlternateContent>
    <mc:AlternateContent xmlns:mc="http://schemas.openxmlformats.org/markup-compatibility/2006">
      <mc:Choice Requires="x14">
        <control shapeId="2054" r:id="rId6" name="imgHomesEast">
          <controlPr defaultSize="0" print="0" autoLine="0" autoPict="0" r:id="rId7">
            <anchor moveWithCells="1">
              <from>
                <xdr:col>10</xdr:col>
                <xdr:colOff>847725</xdr:colOff>
                <xdr:row>26</xdr:row>
                <xdr:rowOff>57150</xdr:rowOff>
              </from>
              <to>
                <xdr:col>11</xdr:col>
                <xdr:colOff>66675</xdr:colOff>
                <xdr:row>34</xdr:row>
                <xdr:rowOff>209550</xdr:rowOff>
              </to>
            </anchor>
          </controlPr>
        </control>
      </mc:Choice>
      <mc:Fallback>
        <control shapeId="2054" r:id="rId6" name="imgHomesEast"/>
      </mc:Fallback>
    </mc:AlternateContent>
    <mc:AlternateContent xmlns:mc="http://schemas.openxmlformats.org/markup-compatibility/2006">
      <mc:Choice Requires="x14">
        <control shapeId="2059" r:id="rId8" name="imgPublicUse">
          <controlPr defaultSize="0" print="0" autoFill="0" autoLine="0" autoPict="0" r:id="rId9">
            <anchor moveWithCells="1">
              <from>
                <xdr:col>10</xdr:col>
                <xdr:colOff>857250</xdr:colOff>
                <xdr:row>34</xdr:row>
                <xdr:rowOff>219075</xdr:rowOff>
              </from>
              <to>
                <xdr:col>11</xdr:col>
                <xdr:colOff>66675</xdr:colOff>
                <xdr:row>36</xdr:row>
                <xdr:rowOff>114300</xdr:rowOff>
              </to>
            </anchor>
          </controlPr>
        </control>
      </mc:Choice>
      <mc:Fallback>
        <control shapeId="2059" r:id="rId8" name="imgPublicUse"/>
      </mc:Fallback>
    </mc:AlternateContent>
    <mc:AlternateContent xmlns:mc="http://schemas.openxmlformats.org/markup-compatibility/2006">
      <mc:Choice Requires="x14">
        <control shapeId="2068" r:id="rId10" name="Label1">
          <controlPr defaultSize="0" print="0" autoLine="0" autoPict="0" r:id="rId11">
            <anchor moveWithCells="1">
              <from>
                <xdr:col>8</xdr:col>
                <xdr:colOff>28575</xdr:colOff>
                <xdr:row>26</xdr:row>
                <xdr:rowOff>57150</xdr:rowOff>
              </from>
              <to>
                <xdr:col>10</xdr:col>
                <xdr:colOff>866775</xdr:colOff>
                <xdr:row>34</xdr:row>
                <xdr:rowOff>238125</xdr:rowOff>
              </to>
            </anchor>
          </controlPr>
        </control>
      </mc:Choice>
      <mc:Fallback>
        <control shapeId="2068" r:id="rId10" name="Label1"/>
      </mc:Fallback>
    </mc:AlternateContent>
    <mc:AlternateContent xmlns:mc="http://schemas.openxmlformats.org/markup-compatibility/2006">
      <mc:Choice Requires="x14">
        <control shapeId="2069" r:id="rId12" name="Label2">
          <controlPr defaultSize="0" print="0" autoLine="0" autoPict="0" r:id="rId13">
            <anchor moveWithCells="1">
              <from>
                <xdr:col>8</xdr:col>
                <xdr:colOff>28575</xdr:colOff>
                <xdr:row>34</xdr:row>
                <xdr:rowOff>238125</xdr:rowOff>
              </from>
              <to>
                <xdr:col>10</xdr:col>
                <xdr:colOff>866775</xdr:colOff>
                <xdr:row>36</xdr:row>
                <xdr:rowOff>123825</xdr:rowOff>
              </to>
            </anchor>
          </controlPr>
        </control>
      </mc:Choice>
      <mc:Fallback>
        <control shapeId="2069" r:id="rId12" name="Label2"/>
      </mc:Fallback>
    </mc:AlternateContent>
    <mc:AlternateContent xmlns:mc="http://schemas.openxmlformats.org/markup-compatibility/2006">
      <mc:Choice Requires="x14">
        <control shapeId="2075" r:id="rId14" name="cmdReturnSouth">
          <controlPr defaultSize="0" print="0" autoLine="0" autoPict="0" r:id="rId15">
            <anchor moveWithCells="1">
              <from>
                <xdr:col>8</xdr:col>
                <xdr:colOff>19050</xdr:colOff>
                <xdr:row>5</xdr:row>
                <xdr:rowOff>38100</xdr:rowOff>
              </from>
              <to>
                <xdr:col>11</xdr:col>
                <xdr:colOff>57150</xdr:colOff>
                <xdr:row>17</xdr:row>
                <xdr:rowOff>9525</xdr:rowOff>
              </to>
            </anchor>
          </controlPr>
        </control>
      </mc:Choice>
      <mc:Fallback>
        <control shapeId="2075" r:id="rId14" name="cmdReturnSouth"/>
      </mc:Fallback>
    </mc:AlternateContent>
    <mc:AlternateContent xmlns:mc="http://schemas.openxmlformats.org/markup-compatibility/2006">
      <mc:Choice Requires="x14">
        <control shapeId="2076" r:id="rId16" name="cmdReturnNorth">
          <controlPr defaultSize="0" print="0" autoLine="0" autoPict="0" r:id="rId17">
            <anchor moveWithCells="1">
              <from>
                <xdr:col>8</xdr:col>
                <xdr:colOff>19050</xdr:colOff>
                <xdr:row>17</xdr:row>
                <xdr:rowOff>9525</xdr:rowOff>
              </from>
              <to>
                <xdr:col>11</xdr:col>
                <xdr:colOff>57150</xdr:colOff>
                <xdr:row>21</xdr:row>
                <xdr:rowOff>38100</xdr:rowOff>
              </to>
            </anchor>
          </controlPr>
        </control>
      </mc:Choice>
      <mc:Fallback>
        <control shapeId="2076" r:id="rId16" name="cmdReturnNorth"/>
      </mc:Fallback>
    </mc:AlternateContent>
    <mc:AlternateContent xmlns:mc="http://schemas.openxmlformats.org/markup-compatibility/2006">
      <mc:Choice Requires="x14">
        <control shapeId="2077" r:id="rId18" name="cmdReturnWest">
          <controlPr defaultSize="0" print="0" autoLine="0" autoPict="0" r:id="rId19">
            <anchor moveWithCells="1">
              <from>
                <xdr:col>8</xdr:col>
                <xdr:colOff>19050</xdr:colOff>
                <xdr:row>21</xdr:row>
                <xdr:rowOff>19050</xdr:rowOff>
              </from>
              <to>
                <xdr:col>11</xdr:col>
                <xdr:colOff>66675</xdr:colOff>
                <xdr:row>26</xdr:row>
                <xdr:rowOff>57150</xdr:rowOff>
              </to>
            </anchor>
          </controlPr>
        </control>
      </mc:Choice>
      <mc:Fallback>
        <control shapeId="2077" r:id="rId18" name="cmdReturnWest"/>
      </mc:Fallback>
    </mc:AlternateContent>
    <mc:AlternateContent xmlns:mc="http://schemas.openxmlformats.org/markup-compatibility/2006">
      <mc:Choice Requires="x14">
        <control shapeId="2053" r:id="rId20" name="Button 5">
          <controlPr defaultSize="0" print="0" autoFill="0" autoPict="0" macro="[0]!reset_neighbor_homes">
            <anchor moveWithCells="1" sizeWithCells="1">
              <from>
                <xdr:col>0</xdr:col>
                <xdr:colOff>47625</xdr:colOff>
                <xdr:row>65</xdr:row>
                <xdr:rowOff>9525</xdr:rowOff>
              </from>
              <to>
                <xdr:col>1</xdr:col>
                <xdr:colOff>0</xdr:colOff>
                <xdr:row>68</xdr:row>
                <xdr:rowOff>0</xdr:rowOff>
              </to>
            </anchor>
          </controlPr>
        </control>
      </mc:Choice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70"/>
  <sheetViews>
    <sheetView workbookViewId="0">
      <selection activeCell="A40" sqref="A40:A43"/>
    </sheetView>
  </sheetViews>
  <sheetFormatPr defaultRowHeight="15" x14ac:dyDescent="0.25"/>
  <cols>
    <col min="1" max="1" width="19.140625" bestFit="1" customWidth="1"/>
    <col min="2" max="2" width="27.5703125" bestFit="1" customWidth="1"/>
    <col min="5" max="5" width="47.7109375" bestFit="1" customWidth="1"/>
    <col min="6" max="6" width="21.5703125" bestFit="1" customWidth="1"/>
  </cols>
  <sheetData>
    <row r="1" spans="1:6" ht="15.75" thickBot="1" x14ac:dyDescent="0.3">
      <c r="A1" t="s">
        <v>150</v>
      </c>
    </row>
    <row r="2" spans="1:6" ht="15.75" thickBot="1" x14ac:dyDescent="0.3">
      <c r="A2" s="86" t="s">
        <v>32</v>
      </c>
      <c r="B2" s="87" t="s">
        <v>114</v>
      </c>
      <c r="E2" t="s">
        <v>151</v>
      </c>
    </row>
    <row r="3" spans="1:6" x14ac:dyDescent="0.25">
      <c r="A3" s="88" t="s">
        <v>61</v>
      </c>
      <c r="B3" s="89">
        <v>12</v>
      </c>
      <c r="E3" s="93" t="s">
        <v>32</v>
      </c>
      <c r="F3" s="94" t="s">
        <v>115</v>
      </c>
    </row>
    <row r="4" spans="1:6" x14ac:dyDescent="0.25">
      <c r="A4" s="88" t="s">
        <v>62</v>
      </c>
      <c r="B4" s="89">
        <v>9</v>
      </c>
      <c r="E4" s="90" t="s">
        <v>131</v>
      </c>
      <c r="F4" s="95">
        <v>2</v>
      </c>
    </row>
    <row r="5" spans="1:6" x14ac:dyDescent="0.25">
      <c r="A5" s="88" t="s">
        <v>63</v>
      </c>
      <c r="B5" s="89">
        <v>6</v>
      </c>
      <c r="E5" s="96" t="s">
        <v>66</v>
      </c>
      <c r="F5" s="97">
        <v>2</v>
      </c>
    </row>
    <row r="6" spans="1:6" x14ac:dyDescent="0.25">
      <c r="A6" s="90" t="s">
        <v>64</v>
      </c>
      <c r="B6" s="89">
        <v>3</v>
      </c>
      <c r="E6" s="96" t="s">
        <v>67</v>
      </c>
      <c r="F6" s="97">
        <v>2</v>
      </c>
    </row>
    <row r="7" spans="1:6" ht="15.75" thickBot="1" x14ac:dyDescent="0.3">
      <c r="A7" s="91" t="s">
        <v>65</v>
      </c>
      <c r="B7" s="92">
        <v>0</v>
      </c>
      <c r="E7" s="96" t="s">
        <v>124</v>
      </c>
      <c r="F7" s="120">
        <v>2</v>
      </c>
    </row>
    <row r="8" spans="1:6" x14ac:dyDescent="0.25">
      <c r="E8" s="90" t="s">
        <v>68</v>
      </c>
      <c r="F8" s="97">
        <v>2</v>
      </c>
    </row>
    <row r="9" spans="1:6" x14ac:dyDescent="0.25">
      <c r="E9" s="90" t="s">
        <v>130</v>
      </c>
      <c r="F9" s="97">
        <v>4</v>
      </c>
    </row>
    <row r="10" spans="1:6" ht="15.75" thickBot="1" x14ac:dyDescent="0.3">
      <c r="A10" t="s">
        <v>149</v>
      </c>
      <c r="E10" s="90" t="s">
        <v>70</v>
      </c>
      <c r="F10" s="97">
        <v>4</v>
      </c>
    </row>
    <row r="11" spans="1:6" ht="15.75" thickBot="1" x14ac:dyDescent="0.3">
      <c r="A11" s="100" t="s">
        <v>32</v>
      </c>
      <c r="B11" s="101">
        <v>0</v>
      </c>
      <c r="C11" t="s">
        <v>166</v>
      </c>
      <c r="E11" s="90" t="s">
        <v>69</v>
      </c>
      <c r="F11" s="97">
        <v>4</v>
      </c>
    </row>
    <row r="12" spans="1:6" ht="15.75" thickBot="1" x14ac:dyDescent="0.3">
      <c r="A12" s="100" t="s">
        <v>127</v>
      </c>
      <c r="B12" s="102">
        <v>0.2</v>
      </c>
      <c r="E12" s="90" t="s">
        <v>71</v>
      </c>
      <c r="F12" s="97">
        <v>8</v>
      </c>
    </row>
    <row r="13" spans="1:6" x14ac:dyDescent="0.25">
      <c r="A13" s="100" t="s">
        <v>125</v>
      </c>
      <c r="B13" s="102">
        <v>0</v>
      </c>
      <c r="E13" s="90" t="s">
        <v>72</v>
      </c>
      <c r="F13" s="97">
        <v>8</v>
      </c>
    </row>
    <row r="14" spans="1:6" ht="15.75" thickBot="1" x14ac:dyDescent="0.3">
      <c r="A14" s="96" t="s">
        <v>32</v>
      </c>
      <c r="B14" s="102">
        <v>0</v>
      </c>
      <c r="C14" t="s">
        <v>165</v>
      </c>
      <c r="E14" s="90" t="s">
        <v>74</v>
      </c>
      <c r="F14" s="97">
        <v>8</v>
      </c>
    </row>
    <row r="15" spans="1:6" ht="15.75" thickBot="1" x14ac:dyDescent="0.3">
      <c r="A15" s="100" t="s">
        <v>128</v>
      </c>
      <c r="B15" s="102">
        <v>0.1</v>
      </c>
      <c r="E15" s="98" t="s">
        <v>73</v>
      </c>
      <c r="F15" s="99">
        <v>16</v>
      </c>
    </row>
    <row r="16" spans="1:6" x14ac:dyDescent="0.25">
      <c r="A16" s="100" t="s">
        <v>125</v>
      </c>
      <c r="B16" s="102">
        <v>0</v>
      </c>
    </row>
    <row r="17" spans="1:6" ht="15.75" thickBot="1" x14ac:dyDescent="0.3">
      <c r="A17" s="96" t="s">
        <v>32</v>
      </c>
      <c r="B17" s="102">
        <v>0</v>
      </c>
      <c r="C17" t="s">
        <v>164</v>
      </c>
    </row>
    <row r="18" spans="1:6" ht="15.75" thickBot="1" x14ac:dyDescent="0.3">
      <c r="A18" s="100" t="s">
        <v>126</v>
      </c>
      <c r="B18" s="102">
        <v>0.05</v>
      </c>
    </row>
    <row r="19" spans="1:6" ht="15.75" thickBot="1" x14ac:dyDescent="0.3">
      <c r="A19" s="100" t="s">
        <v>125</v>
      </c>
      <c r="B19" s="103">
        <v>0</v>
      </c>
    </row>
    <row r="20" spans="1:6" ht="15.75" thickBot="1" x14ac:dyDescent="0.3">
      <c r="B20" s="82"/>
      <c r="E20" t="s">
        <v>153</v>
      </c>
    </row>
    <row r="21" spans="1:6" ht="15.75" thickBot="1" x14ac:dyDescent="0.3">
      <c r="A21" s="133" t="s">
        <v>152</v>
      </c>
      <c r="B21" s="82"/>
      <c r="E21" s="93" t="s">
        <v>32</v>
      </c>
      <c r="F21" s="93" t="s">
        <v>32</v>
      </c>
    </row>
    <row r="22" spans="1:6" x14ac:dyDescent="0.25">
      <c r="A22" s="93" t="s">
        <v>32</v>
      </c>
      <c r="B22" s="104">
        <v>0</v>
      </c>
      <c r="C22" s="87">
        <v>0</v>
      </c>
      <c r="E22" s="90" t="s">
        <v>39</v>
      </c>
      <c r="F22" s="90" t="s">
        <v>79</v>
      </c>
    </row>
    <row r="23" spans="1:6" ht="14.45" x14ac:dyDescent="0.3">
      <c r="A23" s="90" t="s">
        <v>79</v>
      </c>
      <c r="B23" s="105">
        <v>0.15</v>
      </c>
      <c r="C23" s="102">
        <v>1.1499999999999999</v>
      </c>
      <c r="E23" s="90" t="s">
        <v>40</v>
      </c>
      <c r="F23" s="90" t="s">
        <v>79</v>
      </c>
    </row>
    <row r="24" spans="1:6" x14ac:dyDescent="0.25">
      <c r="A24" s="90" t="s">
        <v>80</v>
      </c>
      <c r="B24" s="105">
        <v>0</v>
      </c>
      <c r="C24" s="102">
        <f t="shared" ref="C24" si="0">1-B24</f>
        <v>1</v>
      </c>
      <c r="E24" s="90" t="s">
        <v>42</v>
      </c>
      <c r="F24" s="90" t="s">
        <v>79</v>
      </c>
    </row>
    <row r="25" spans="1:6" x14ac:dyDescent="0.25">
      <c r="A25" s="90" t="s">
        <v>81</v>
      </c>
      <c r="B25" s="105">
        <v>-0.1</v>
      </c>
      <c r="C25" s="102">
        <v>0.9</v>
      </c>
      <c r="E25" s="90" t="s">
        <v>41</v>
      </c>
      <c r="F25" s="90" t="s">
        <v>80</v>
      </c>
    </row>
    <row r="26" spans="1:6" x14ac:dyDescent="0.25">
      <c r="A26" s="90" t="s">
        <v>82</v>
      </c>
      <c r="B26" s="105">
        <v>-0.5</v>
      </c>
      <c r="C26" s="102">
        <v>0.5</v>
      </c>
      <c r="E26" s="90" t="s">
        <v>43</v>
      </c>
      <c r="F26" s="90" t="s">
        <v>80</v>
      </c>
    </row>
    <row r="27" spans="1:6" ht="15.75" thickBot="1" x14ac:dyDescent="0.3">
      <c r="A27" s="98" t="s">
        <v>123</v>
      </c>
      <c r="B27" s="106">
        <v>100</v>
      </c>
      <c r="C27" s="103">
        <v>100</v>
      </c>
      <c r="E27" s="90" t="s">
        <v>44</v>
      </c>
      <c r="F27" s="90" t="s">
        <v>80</v>
      </c>
    </row>
    <row r="28" spans="1:6" x14ac:dyDescent="0.25">
      <c r="E28" s="90" t="s">
        <v>45</v>
      </c>
      <c r="F28" s="90" t="s">
        <v>81</v>
      </c>
    </row>
    <row r="29" spans="1:6" x14ac:dyDescent="0.25">
      <c r="E29" s="90" t="s">
        <v>46</v>
      </c>
      <c r="F29" s="90" t="s">
        <v>81</v>
      </c>
    </row>
    <row r="30" spans="1:6" x14ac:dyDescent="0.25">
      <c r="E30" s="90" t="s">
        <v>47</v>
      </c>
      <c r="F30" s="90" t="s">
        <v>82</v>
      </c>
    </row>
    <row r="31" spans="1:6" ht="15.75" thickBot="1" x14ac:dyDescent="0.3">
      <c r="E31" s="98" t="s">
        <v>48</v>
      </c>
      <c r="F31" s="98" t="s">
        <v>123</v>
      </c>
    </row>
    <row r="33" spans="1:6" ht="15.75" thickBot="1" x14ac:dyDescent="0.3">
      <c r="A33" t="s">
        <v>167</v>
      </c>
      <c r="E33" s="133" t="s">
        <v>154</v>
      </c>
    </row>
    <row r="34" spans="1:6" x14ac:dyDescent="0.25">
      <c r="A34" s="93" t="s">
        <v>32</v>
      </c>
      <c r="B34" s="87" t="s">
        <v>114</v>
      </c>
      <c r="E34" s="93" t="s">
        <v>32</v>
      </c>
      <c r="F34" s="87" t="s">
        <v>114</v>
      </c>
    </row>
    <row r="35" spans="1:6" x14ac:dyDescent="0.25">
      <c r="A35" s="90" t="s">
        <v>56</v>
      </c>
      <c r="B35" s="89">
        <v>5</v>
      </c>
      <c r="E35" s="90" t="s">
        <v>58</v>
      </c>
      <c r="F35" s="89">
        <v>10</v>
      </c>
    </row>
    <row r="36" spans="1:6" ht="15.75" thickBot="1" x14ac:dyDescent="0.3">
      <c r="A36" s="98" t="s">
        <v>57</v>
      </c>
      <c r="B36" s="92">
        <v>0</v>
      </c>
      <c r="E36" s="90" t="s">
        <v>59</v>
      </c>
      <c r="F36" s="89">
        <v>5</v>
      </c>
    </row>
    <row r="37" spans="1:6" ht="15.75" thickBot="1" x14ac:dyDescent="0.3">
      <c r="E37" s="98" t="s">
        <v>60</v>
      </c>
      <c r="F37" s="92">
        <v>0</v>
      </c>
    </row>
    <row r="39" spans="1:6" ht="15.75" thickBot="1" x14ac:dyDescent="0.3">
      <c r="A39" s="133" t="s">
        <v>155</v>
      </c>
    </row>
    <row r="40" spans="1:6" ht="15.75" thickBot="1" x14ac:dyDescent="0.3">
      <c r="A40" s="107" t="s">
        <v>32</v>
      </c>
      <c r="B40" s="87" t="s">
        <v>114</v>
      </c>
      <c r="E40" s="134" t="s">
        <v>158</v>
      </c>
    </row>
    <row r="41" spans="1:6" x14ac:dyDescent="0.25">
      <c r="A41" s="90" t="s">
        <v>75</v>
      </c>
      <c r="B41" s="89">
        <v>-5</v>
      </c>
      <c r="E41" s="93" t="s">
        <v>32</v>
      </c>
      <c r="F41" s="93" t="s">
        <v>32</v>
      </c>
    </row>
    <row r="42" spans="1:6" x14ac:dyDescent="0.25">
      <c r="A42" s="90" t="s">
        <v>76</v>
      </c>
      <c r="B42" s="89">
        <v>0</v>
      </c>
      <c r="E42" s="90" t="s">
        <v>39</v>
      </c>
      <c r="F42" s="76" t="s">
        <v>79</v>
      </c>
    </row>
    <row r="43" spans="1:6" ht="15.75" thickBot="1" x14ac:dyDescent="0.3">
      <c r="A43" s="108" t="s">
        <v>78</v>
      </c>
      <c r="B43" s="92">
        <v>0</v>
      </c>
      <c r="E43" s="90" t="s">
        <v>40</v>
      </c>
      <c r="F43" s="76" t="s">
        <v>79</v>
      </c>
    </row>
    <row r="44" spans="1:6" x14ac:dyDescent="0.25">
      <c r="E44" s="90" t="s">
        <v>42</v>
      </c>
      <c r="F44" s="76" t="s">
        <v>79</v>
      </c>
    </row>
    <row r="45" spans="1:6" x14ac:dyDescent="0.25">
      <c r="A45" t="s">
        <v>156</v>
      </c>
      <c r="E45" s="90" t="s">
        <v>41</v>
      </c>
      <c r="F45" s="76" t="s">
        <v>80</v>
      </c>
    </row>
    <row r="46" spans="1:6" ht="15.75" thickBot="1" x14ac:dyDescent="0.3">
      <c r="A46" t="s">
        <v>121</v>
      </c>
      <c r="B46" t="s">
        <v>3</v>
      </c>
      <c r="E46" s="90" t="s">
        <v>43</v>
      </c>
      <c r="F46" s="76" t="s">
        <v>80</v>
      </c>
    </row>
    <row r="47" spans="1:6" x14ac:dyDescent="0.25">
      <c r="A47" s="109">
        <v>0</v>
      </c>
      <c r="B47" s="87" t="s">
        <v>122</v>
      </c>
      <c r="E47" s="90" t="s">
        <v>44</v>
      </c>
      <c r="F47" s="76" t="s">
        <v>80</v>
      </c>
    </row>
    <row r="48" spans="1:6" x14ac:dyDescent="0.25">
      <c r="A48" s="110">
        <v>1</v>
      </c>
      <c r="B48" s="89">
        <v>1200</v>
      </c>
      <c r="E48" s="90" t="s">
        <v>45</v>
      </c>
      <c r="F48" s="76" t="s">
        <v>81</v>
      </c>
    </row>
    <row r="49" spans="1:6" x14ac:dyDescent="0.25">
      <c r="A49" s="110">
        <v>49</v>
      </c>
      <c r="B49" s="89">
        <v>1200</v>
      </c>
      <c r="E49" s="90" t="s">
        <v>46</v>
      </c>
      <c r="F49" s="76" t="s">
        <v>81</v>
      </c>
    </row>
    <row r="50" spans="1:6" ht="15.75" thickBot="1" x14ac:dyDescent="0.3">
      <c r="A50" s="110">
        <v>50</v>
      </c>
      <c r="B50" s="89">
        <v>1800</v>
      </c>
      <c r="E50" s="98" t="s">
        <v>47</v>
      </c>
      <c r="F50" s="116" t="s">
        <v>82</v>
      </c>
    </row>
    <row r="51" spans="1:6" ht="15.75" thickBot="1" x14ac:dyDescent="0.3">
      <c r="A51" s="110">
        <v>199</v>
      </c>
      <c r="B51" s="89">
        <v>1800</v>
      </c>
      <c r="E51" s="98" t="s">
        <v>48</v>
      </c>
      <c r="F51" s="98" t="s">
        <v>123</v>
      </c>
    </row>
    <row r="52" spans="1:6" x14ac:dyDescent="0.25">
      <c r="A52" s="110">
        <v>200</v>
      </c>
      <c r="B52" s="89">
        <v>2400</v>
      </c>
    </row>
    <row r="53" spans="1:6" x14ac:dyDescent="0.25">
      <c r="A53" s="110">
        <v>499</v>
      </c>
      <c r="B53" s="89">
        <v>2400</v>
      </c>
    </row>
    <row r="54" spans="1:6" x14ac:dyDescent="0.25">
      <c r="A54" s="110">
        <v>500</v>
      </c>
      <c r="B54" s="89">
        <v>3000</v>
      </c>
    </row>
    <row r="55" spans="1:6" x14ac:dyDescent="0.25">
      <c r="A55" s="112">
        <v>1000</v>
      </c>
      <c r="B55" s="113">
        <v>3000</v>
      </c>
    </row>
    <row r="56" spans="1:6" ht="15.75" thickBot="1" x14ac:dyDescent="0.3">
      <c r="A56" s="114">
        <v>2000</v>
      </c>
      <c r="B56" s="115">
        <v>3000</v>
      </c>
    </row>
    <row r="59" spans="1:6" ht="15.75" thickBot="1" x14ac:dyDescent="0.3">
      <c r="A59" t="s">
        <v>157</v>
      </c>
    </row>
    <row r="60" spans="1:6" x14ac:dyDescent="0.25">
      <c r="A60" s="109">
        <v>0</v>
      </c>
      <c r="B60" s="87" t="s">
        <v>122</v>
      </c>
    </row>
    <row r="61" spans="1:6" x14ac:dyDescent="0.25">
      <c r="A61" s="110">
        <v>1</v>
      </c>
      <c r="B61" s="89">
        <v>2</v>
      </c>
    </row>
    <row r="62" spans="1:6" x14ac:dyDescent="0.25">
      <c r="A62" s="110">
        <v>199</v>
      </c>
      <c r="B62" s="89">
        <v>2</v>
      </c>
    </row>
    <row r="63" spans="1:6" x14ac:dyDescent="0.25">
      <c r="A63" s="110">
        <v>200</v>
      </c>
      <c r="B63" s="89">
        <v>4</v>
      </c>
    </row>
    <row r="64" spans="1:6" x14ac:dyDescent="0.25">
      <c r="A64" s="110">
        <v>499</v>
      </c>
      <c r="B64" s="89">
        <v>4</v>
      </c>
    </row>
    <row r="65" spans="1:2" x14ac:dyDescent="0.25">
      <c r="A65" s="110">
        <v>500</v>
      </c>
      <c r="B65" s="89">
        <v>6</v>
      </c>
    </row>
    <row r="66" spans="1:2" x14ac:dyDescent="0.25">
      <c r="A66" s="110">
        <v>749</v>
      </c>
      <c r="B66" s="89">
        <v>6</v>
      </c>
    </row>
    <row r="67" spans="1:2" x14ac:dyDescent="0.25">
      <c r="A67" s="110">
        <v>750</v>
      </c>
      <c r="B67" s="89">
        <v>8</v>
      </c>
    </row>
    <row r="68" spans="1:2" x14ac:dyDescent="0.25">
      <c r="A68" s="110">
        <v>999</v>
      </c>
      <c r="B68" s="89">
        <v>8</v>
      </c>
    </row>
    <row r="69" spans="1:2" x14ac:dyDescent="0.25">
      <c r="A69" s="110">
        <v>1000</v>
      </c>
      <c r="B69" s="89">
        <v>10</v>
      </c>
    </row>
    <row r="70" spans="1:2" ht="15.75" thickBot="1" x14ac:dyDescent="0.3">
      <c r="A70" s="111">
        <v>1001</v>
      </c>
      <c r="B70" s="92">
        <v>10</v>
      </c>
    </row>
  </sheetData>
  <protectedRanges>
    <protectedRange sqref="A19" name="Range2"/>
    <protectedRange sqref="A16" name="Range2_1"/>
    <protectedRange sqref="A13" name="Range2_2"/>
    <protectedRange sqref="A18" name="Range2_3"/>
    <protectedRange sqref="A15" name="Range2_4"/>
    <protectedRange sqref="A12" name="Range2_5"/>
  </protectedRanges>
  <dataValidations count="2">
    <dataValidation type="list" allowBlank="1" showInputMessage="1" showErrorMessage="1" sqref="A18:A19 A16 A13">
      <formula1>A17:A19</formula1>
    </dataValidation>
    <dataValidation type="list" allowBlank="1" showInputMessage="1" showErrorMessage="1" sqref="A15 A12">
      <formula1>A11:A13</formula1>
    </dataValidation>
  </dataValidations>
  <printOptions headings="1" gridLine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99"/>
  <sheetViews>
    <sheetView topLeftCell="A7" workbookViewId="0">
      <selection activeCell="A74" sqref="A74:A77"/>
    </sheetView>
  </sheetViews>
  <sheetFormatPr defaultRowHeight="15" x14ac:dyDescent="0.25"/>
  <cols>
    <col min="1" max="1" width="25.85546875" bestFit="1" customWidth="1"/>
    <col min="2" max="8" width="9.7109375" bestFit="1" customWidth="1"/>
    <col min="9" max="9" width="9.85546875" bestFit="1" customWidth="1"/>
  </cols>
  <sheetData>
    <row r="1" spans="1:9" x14ac:dyDescent="0.25">
      <c r="A1" s="1" t="s">
        <v>159</v>
      </c>
      <c r="B1" t="s">
        <v>83</v>
      </c>
      <c r="C1" t="s">
        <v>84</v>
      </c>
      <c r="D1" t="s">
        <v>85</v>
      </c>
      <c r="E1" t="s">
        <v>86</v>
      </c>
      <c r="F1" t="s">
        <v>87</v>
      </c>
    </row>
    <row r="2" spans="1:9" x14ac:dyDescent="0.25">
      <c r="A2" s="1" t="s">
        <v>33</v>
      </c>
      <c r="B2">
        <v>0</v>
      </c>
      <c r="C2">
        <v>0</v>
      </c>
      <c r="D2">
        <v>0</v>
      </c>
      <c r="E2">
        <v>0</v>
      </c>
      <c r="F2">
        <v>0</v>
      </c>
    </row>
    <row r="3" spans="1:9" x14ac:dyDescent="0.25">
      <c r="A3" s="8" t="s">
        <v>23</v>
      </c>
      <c r="B3" s="56">
        <v>0.5</v>
      </c>
      <c r="C3" s="56">
        <v>0.4</v>
      </c>
      <c r="D3" s="56">
        <v>0.25</v>
      </c>
      <c r="E3" s="56">
        <v>0.25</v>
      </c>
      <c r="F3" s="56">
        <v>0.25</v>
      </c>
    </row>
    <row r="4" spans="1:9" x14ac:dyDescent="0.25">
      <c r="A4" s="8" t="s">
        <v>24</v>
      </c>
      <c r="B4" s="56">
        <v>0.75</v>
      </c>
      <c r="C4" s="56">
        <v>0.6</v>
      </c>
      <c r="D4" s="56">
        <v>0.5</v>
      </c>
      <c r="E4" s="56">
        <v>0.5</v>
      </c>
      <c r="F4" s="56">
        <v>0.5</v>
      </c>
    </row>
    <row r="5" spans="1:9" x14ac:dyDescent="0.25">
      <c r="A5" s="8" t="s">
        <v>25</v>
      </c>
      <c r="B5" s="56">
        <v>1</v>
      </c>
      <c r="C5" s="56">
        <v>1</v>
      </c>
      <c r="D5" s="56">
        <v>1</v>
      </c>
      <c r="E5" s="56">
        <v>1</v>
      </c>
      <c r="F5" s="56">
        <v>1</v>
      </c>
    </row>
    <row r="6" spans="1:9" x14ac:dyDescent="0.25">
      <c r="A6" s="8"/>
      <c r="B6" s="56"/>
      <c r="C6" s="56"/>
      <c r="D6" s="56"/>
      <c r="E6" s="56"/>
      <c r="F6" s="56"/>
    </row>
    <row r="7" spans="1:9" x14ac:dyDescent="0.25">
      <c r="A7" s="8"/>
      <c r="B7" s="56"/>
      <c r="C7" s="56"/>
      <c r="D7" s="56"/>
      <c r="E7" s="56"/>
      <c r="F7" s="56"/>
    </row>
    <row r="8" spans="1:9" x14ac:dyDescent="0.25">
      <c r="A8" s="8" t="s">
        <v>94</v>
      </c>
      <c r="B8" s="56"/>
      <c r="C8" s="56"/>
      <c r="D8" s="56"/>
      <c r="E8" s="56"/>
      <c r="F8" s="56"/>
    </row>
    <row r="9" spans="1:9" x14ac:dyDescent="0.25">
      <c r="A9" s="121"/>
    </row>
    <row r="10" spans="1:9" x14ac:dyDescent="0.25">
      <c r="A10" s="8"/>
    </row>
    <row r="11" spans="1:9" x14ac:dyDescent="0.25">
      <c r="A11" s="8"/>
    </row>
    <row r="12" spans="1:9" x14ac:dyDescent="0.25">
      <c r="A12" s="8"/>
    </row>
    <row r="13" spans="1:9" x14ac:dyDescent="0.25">
      <c r="A13" t="s">
        <v>163</v>
      </c>
    </row>
    <row r="14" spans="1:9" x14ac:dyDescent="0.25">
      <c r="A14">
        <v>1</v>
      </c>
      <c r="B14">
        <v>2</v>
      </c>
      <c r="C14">
        <v>3</v>
      </c>
      <c r="D14">
        <v>4</v>
      </c>
      <c r="E14">
        <v>5</v>
      </c>
      <c r="F14">
        <v>6</v>
      </c>
      <c r="G14">
        <v>7</v>
      </c>
      <c r="H14">
        <v>8</v>
      </c>
      <c r="I14">
        <v>9</v>
      </c>
    </row>
    <row r="15" spans="1:9" x14ac:dyDescent="0.25">
      <c r="B15" t="s">
        <v>90</v>
      </c>
      <c r="C15" t="s">
        <v>90</v>
      </c>
      <c r="D15" t="s">
        <v>91</v>
      </c>
      <c r="E15" t="s">
        <v>91</v>
      </c>
      <c r="F15" t="s">
        <v>92</v>
      </c>
      <c r="G15" t="s">
        <v>92</v>
      </c>
      <c r="H15" t="s">
        <v>93</v>
      </c>
      <c r="I15" t="s">
        <v>93</v>
      </c>
    </row>
    <row r="16" spans="1:9" x14ac:dyDescent="0.25">
      <c r="A16" s="1" t="s">
        <v>168</v>
      </c>
      <c r="B16" t="s">
        <v>86</v>
      </c>
      <c r="C16" t="s">
        <v>87</v>
      </c>
      <c r="D16" t="s">
        <v>86</v>
      </c>
      <c r="E16" t="s">
        <v>87</v>
      </c>
      <c r="F16" t="s">
        <v>86</v>
      </c>
      <c r="G16" t="s">
        <v>87</v>
      </c>
      <c r="H16" t="s">
        <v>86</v>
      </c>
      <c r="I16" t="s">
        <v>87</v>
      </c>
    </row>
    <row r="17" spans="1:12" x14ac:dyDescent="0.25">
      <c r="A17" s="1" t="s">
        <v>33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12" x14ac:dyDescent="0.25">
      <c r="A18" s="122" t="s">
        <v>129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</row>
    <row r="19" spans="1:12" x14ac:dyDescent="0.25">
      <c r="A19" s="123" t="s">
        <v>89</v>
      </c>
      <c r="B19">
        <v>2</v>
      </c>
      <c r="C19">
        <v>1</v>
      </c>
      <c r="D19">
        <v>1</v>
      </c>
      <c r="E19">
        <v>0.5</v>
      </c>
      <c r="F19">
        <v>0.3</v>
      </c>
      <c r="G19">
        <v>0.2</v>
      </c>
      <c r="H19">
        <v>0.3</v>
      </c>
      <c r="I19">
        <v>0.2</v>
      </c>
    </row>
    <row r="20" spans="1:12" x14ac:dyDescent="0.25">
      <c r="A20" s="122" t="s">
        <v>88</v>
      </c>
      <c r="B20">
        <v>6</v>
      </c>
      <c r="C20">
        <v>3</v>
      </c>
      <c r="D20">
        <v>3</v>
      </c>
      <c r="E20">
        <v>1.5</v>
      </c>
      <c r="F20">
        <v>1</v>
      </c>
      <c r="G20">
        <v>0.6</v>
      </c>
      <c r="H20">
        <v>1</v>
      </c>
      <c r="I20">
        <v>0.6</v>
      </c>
    </row>
    <row r="21" spans="1:12" x14ac:dyDescent="0.25">
      <c r="A21" s="122" t="s">
        <v>26</v>
      </c>
      <c r="B21">
        <v>25</v>
      </c>
      <c r="C21">
        <v>13</v>
      </c>
      <c r="D21">
        <v>13</v>
      </c>
      <c r="E21">
        <v>6.5</v>
      </c>
      <c r="F21">
        <v>3</v>
      </c>
      <c r="G21">
        <v>1</v>
      </c>
      <c r="H21">
        <v>3</v>
      </c>
      <c r="I21">
        <v>1</v>
      </c>
    </row>
    <row r="22" spans="1:12" x14ac:dyDescent="0.25">
      <c r="A22" s="122" t="s">
        <v>27</v>
      </c>
      <c r="B22">
        <v>40</v>
      </c>
      <c r="C22">
        <v>20</v>
      </c>
      <c r="D22">
        <v>20</v>
      </c>
      <c r="E22">
        <v>10</v>
      </c>
      <c r="F22">
        <v>5</v>
      </c>
      <c r="G22">
        <v>3</v>
      </c>
      <c r="H22">
        <v>5</v>
      </c>
      <c r="I22">
        <v>3</v>
      </c>
    </row>
    <row r="24" spans="1:12" x14ac:dyDescent="0.25">
      <c r="A24" s="57" t="s">
        <v>162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</row>
    <row r="25" spans="1:12" x14ac:dyDescent="0.25">
      <c r="A25" s="56" t="s">
        <v>90</v>
      </c>
      <c r="B25" s="56" t="s">
        <v>83</v>
      </c>
      <c r="C25" s="56">
        <v>15</v>
      </c>
      <c r="D25" s="56"/>
      <c r="E25" s="56"/>
      <c r="F25" s="56"/>
      <c r="G25" s="56"/>
      <c r="H25" s="56"/>
      <c r="I25" s="56"/>
      <c r="J25" s="56"/>
      <c r="K25" s="56"/>
      <c r="L25" s="56"/>
    </row>
    <row r="26" spans="1:12" x14ac:dyDescent="0.25">
      <c r="A26" s="56" t="s">
        <v>90</v>
      </c>
      <c r="B26" s="56" t="s">
        <v>84</v>
      </c>
      <c r="C26" s="56">
        <v>7</v>
      </c>
    </row>
    <row r="27" spans="1:12" x14ac:dyDescent="0.25">
      <c r="A27" s="56" t="s">
        <v>90</v>
      </c>
      <c r="B27" s="56" t="s">
        <v>85</v>
      </c>
      <c r="C27" s="56">
        <v>3</v>
      </c>
    </row>
    <row r="28" spans="1:12" x14ac:dyDescent="0.25">
      <c r="A28" s="56" t="s">
        <v>91</v>
      </c>
      <c r="B28" s="56" t="s">
        <v>83</v>
      </c>
      <c r="C28" s="56">
        <v>10</v>
      </c>
    </row>
    <row r="29" spans="1:12" x14ac:dyDescent="0.25">
      <c r="A29" s="56" t="s">
        <v>91</v>
      </c>
      <c r="B29" s="56" t="s">
        <v>84</v>
      </c>
      <c r="C29" s="56">
        <v>5</v>
      </c>
    </row>
    <row r="30" spans="1:12" x14ac:dyDescent="0.25">
      <c r="A30" s="56" t="s">
        <v>91</v>
      </c>
      <c r="B30" s="56" t="s">
        <v>85</v>
      </c>
      <c r="C30" s="56">
        <v>2</v>
      </c>
    </row>
    <row r="31" spans="1:12" x14ac:dyDescent="0.25">
      <c r="A31" s="56" t="s">
        <v>92</v>
      </c>
      <c r="B31" s="56" t="s">
        <v>83</v>
      </c>
      <c r="C31" s="56">
        <v>6</v>
      </c>
    </row>
    <row r="32" spans="1:12" x14ac:dyDescent="0.25">
      <c r="A32" s="56" t="s">
        <v>92</v>
      </c>
      <c r="B32" s="56" t="s">
        <v>84</v>
      </c>
      <c r="C32" s="56">
        <v>3</v>
      </c>
    </row>
    <row r="33" spans="1:3" x14ac:dyDescent="0.25">
      <c r="A33" s="56" t="s">
        <v>92</v>
      </c>
      <c r="B33" s="56" t="s">
        <v>85</v>
      </c>
      <c r="C33" s="56">
        <v>0.5</v>
      </c>
    </row>
    <row r="34" spans="1:3" x14ac:dyDescent="0.25">
      <c r="A34" s="56" t="s">
        <v>93</v>
      </c>
      <c r="B34" s="56" t="s">
        <v>83</v>
      </c>
      <c r="C34" s="56">
        <v>6</v>
      </c>
    </row>
    <row r="35" spans="1:3" x14ac:dyDescent="0.25">
      <c r="A35" s="56" t="s">
        <v>93</v>
      </c>
      <c r="B35" s="56" t="s">
        <v>84</v>
      </c>
      <c r="C35" s="56">
        <v>3</v>
      </c>
    </row>
    <row r="36" spans="1:3" x14ac:dyDescent="0.25">
      <c r="A36" s="56" t="s">
        <v>93</v>
      </c>
      <c r="B36" s="56" t="s">
        <v>85</v>
      </c>
      <c r="C36" s="56">
        <v>0.5</v>
      </c>
    </row>
    <row r="38" spans="1:3" x14ac:dyDescent="0.25">
      <c r="A38" s="56" t="s">
        <v>96</v>
      </c>
    </row>
    <row r="39" spans="1:3" x14ac:dyDescent="0.25">
      <c r="A39" s="56" t="s">
        <v>107</v>
      </c>
      <c r="B39">
        <v>0</v>
      </c>
    </row>
    <row r="40" spans="1:3" x14ac:dyDescent="0.25">
      <c r="A40" t="s">
        <v>108</v>
      </c>
      <c r="B40">
        <v>0.5</v>
      </c>
    </row>
    <row r="41" spans="1:3" x14ac:dyDescent="0.25">
      <c r="A41" t="s">
        <v>98</v>
      </c>
      <c r="B41">
        <v>0.75</v>
      </c>
    </row>
    <row r="42" spans="1:3" x14ac:dyDescent="0.25">
      <c r="A42" t="s">
        <v>97</v>
      </c>
      <c r="B42">
        <v>1</v>
      </c>
    </row>
    <row r="43" spans="1:3" x14ac:dyDescent="0.25">
      <c r="A43" t="s">
        <v>109</v>
      </c>
      <c r="B43">
        <v>0.4</v>
      </c>
    </row>
    <row r="44" spans="1:3" x14ac:dyDescent="0.25">
      <c r="A44" t="s">
        <v>99</v>
      </c>
      <c r="B44">
        <v>0.6</v>
      </c>
    </row>
    <row r="45" spans="1:3" x14ac:dyDescent="0.25">
      <c r="A45" t="s">
        <v>100</v>
      </c>
      <c r="B45">
        <v>1</v>
      </c>
    </row>
    <row r="46" spans="1:3" x14ac:dyDescent="0.25">
      <c r="A46" t="s">
        <v>110</v>
      </c>
      <c r="B46">
        <v>0.25</v>
      </c>
    </row>
    <row r="47" spans="1:3" x14ac:dyDescent="0.25">
      <c r="A47" t="s">
        <v>101</v>
      </c>
      <c r="B47">
        <v>0.5</v>
      </c>
    </row>
    <row r="48" spans="1:3" x14ac:dyDescent="0.25">
      <c r="A48" t="s">
        <v>102</v>
      </c>
      <c r="B48">
        <v>1</v>
      </c>
    </row>
    <row r="49" spans="1:3" x14ac:dyDescent="0.25">
      <c r="A49" t="s">
        <v>111</v>
      </c>
      <c r="B49">
        <v>0.25</v>
      </c>
    </row>
    <row r="50" spans="1:3" x14ac:dyDescent="0.25">
      <c r="A50" t="s">
        <v>106</v>
      </c>
      <c r="B50">
        <v>0.5</v>
      </c>
    </row>
    <row r="51" spans="1:3" x14ac:dyDescent="0.25">
      <c r="A51" t="s">
        <v>103</v>
      </c>
      <c r="B51">
        <v>1</v>
      </c>
    </row>
    <row r="52" spans="1:3" x14ac:dyDescent="0.25">
      <c r="A52" t="s">
        <v>112</v>
      </c>
      <c r="B52">
        <v>0.25</v>
      </c>
    </row>
    <row r="53" spans="1:3" x14ac:dyDescent="0.25">
      <c r="A53" t="s">
        <v>105</v>
      </c>
      <c r="B53">
        <v>0.5</v>
      </c>
    </row>
    <row r="54" spans="1:3" x14ac:dyDescent="0.25">
      <c r="A54" t="s">
        <v>104</v>
      </c>
      <c r="B54">
        <v>1</v>
      </c>
    </row>
    <row r="57" spans="1:3" x14ac:dyDescent="0.25">
      <c r="C57" s="56"/>
    </row>
    <row r="58" spans="1:3" x14ac:dyDescent="0.25">
      <c r="A58" s="56" t="s">
        <v>107</v>
      </c>
      <c r="B58">
        <v>0</v>
      </c>
      <c r="C58" t="s">
        <v>169</v>
      </c>
    </row>
    <row r="59" spans="1:3" x14ac:dyDescent="0.25">
      <c r="A59" t="s">
        <v>108</v>
      </c>
      <c r="B59">
        <v>0.5</v>
      </c>
    </row>
    <row r="60" spans="1:3" x14ac:dyDescent="0.25">
      <c r="A60" t="s">
        <v>98</v>
      </c>
      <c r="B60">
        <v>0.75</v>
      </c>
    </row>
    <row r="61" spans="1:3" x14ac:dyDescent="0.25">
      <c r="A61" t="s">
        <v>97</v>
      </c>
      <c r="B61">
        <v>1</v>
      </c>
    </row>
    <row r="62" spans="1:3" x14ac:dyDescent="0.25">
      <c r="A62" s="56" t="s">
        <v>107</v>
      </c>
      <c r="B62">
        <v>0</v>
      </c>
      <c r="C62" t="s">
        <v>170</v>
      </c>
    </row>
    <row r="63" spans="1:3" x14ac:dyDescent="0.25">
      <c r="A63" t="s">
        <v>109</v>
      </c>
      <c r="B63">
        <v>0.4</v>
      </c>
    </row>
    <row r="64" spans="1:3" x14ac:dyDescent="0.25">
      <c r="A64" t="s">
        <v>99</v>
      </c>
      <c r="B64">
        <v>0.6</v>
      </c>
    </row>
    <row r="65" spans="1:5" x14ac:dyDescent="0.25">
      <c r="A65" t="s">
        <v>100</v>
      </c>
      <c r="B65">
        <v>1</v>
      </c>
    </row>
    <row r="66" spans="1:5" x14ac:dyDescent="0.25">
      <c r="A66" s="56" t="s">
        <v>107</v>
      </c>
      <c r="B66">
        <v>0</v>
      </c>
      <c r="C66" t="s">
        <v>171</v>
      </c>
    </row>
    <row r="67" spans="1:5" x14ac:dyDescent="0.25">
      <c r="A67" t="s">
        <v>110</v>
      </c>
      <c r="B67">
        <v>0.25</v>
      </c>
    </row>
    <row r="68" spans="1:5" x14ac:dyDescent="0.25">
      <c r="A68" t="s">
        <v>101</v>
      </c>
      <c r="B68">
        <v>0.5</v>
      </c>
    </row>
    <row r="69" spans="1:5" x14ac:dyDescent="0.25">
      <c r="A69" t="s">
        <v>102</v>
      </c>
      <c r="B69">
        <v>1</v>
      </c>
    </row>
    <row r="70" spans="1:5" x14ac:dyDescent="0.25">
      <c r="A70" s="56" t="s">
        <v>107</v>
      </c>
      <c r="B70">
        <v>0</v>
      </c>
      <c r="C70" t="s">
        <v>172</v>
      </c>
    </row>
    <row r="71" spans="1:5" x14ac:dyDescent="0.25">
      <c r="A71" t="s">
        <v>111</v>
      </c>
      <c r="B71">
        <v>0.25</v>
      </c>
    </row>
    <row r="72" spans="1:5" x14ac:dyDescent="0.25">
      <c r="A72" t="s">
        <v>106</v>
      </c>
      <c r="B72">
        <v>0.5</v>
      </c>
    </row>
    <row r="73" spans="1:5" x14ac:dyDescent="0.25">
      <c r="A73" t="s">
        <v>103</v>
      </c>
      <c r="B73">
        <v>1</v>
      </c>
    </row>
    <row r="74" spans="1:5" x14ac:dyDescent="0.25">
      <c r="A74" s="56" t="s">
        <v>107</v>
      </c>
      <c r="B74">
        <v>0</v>
      </c>
      <c r="C74" t="s">
        <v>173</v>
      </c>
    </row>
    <row r="75" spans="1:5" x14ac:dyDescent="0.25">
      <c r="A75" t="s">
        <v>112</v>
      </c>
      <c r="B75">
        <v>0.25</v>
      </c>
    </row>
    <row r="76" spans="1:5" x14ac:dyDescent="0.25">
      <c r="A76" t="s">
        <v>105</v>
      </c>
      <c r="B76">
        <v>0.5</v>
      </c>
    </row>
    <row r="77" spans="1:5" x14ac:dyDescent="0.25">
      <c r="A77" t="s">
        <v>104</v>
      </c>
      <c r="B77">
        <v>1</v>
      </c>
    </row>
    <row r="80" spans="1:5" x14ac:dyDescent="0.25">
      <c r="A80" t="s">
        <v>160</v>
      </c>
      <c r="B80">
        <v>2</v>
      </c>
      <c r="C80">
        <v>3</v>
      </c>
      <c r="D80">
        <v>4</v>
      </c>
      <c r="E80">
        <v>5</v>
      </c>
    </row>
    <row r="81" spans="1:5" x14ac:dyDescent="0.25">
      <c r="B81" t="s">
        <v>90</v>
      </c>
      <c r="C81" t="s">
        <v>91</v>
      </c>
      <c r="D81" t="s">
        <v>92</v>
      </c>
      <c r="E81" t="s">
        <v>93</v>
      </c>
    </row>
    <row r="82" spans="1:5" x14ac:dyDescent="0.25">
      <c r="A82" t="s">
        <v>83</v>
      </c>
      <c r="B82">
        <v>40</v>
      </c>
      <c r="C82">
        <v>30</v>
      </c>
      <c r="D82">
        <v>25</v>
      </c>
      <c r="E82">
        <v>25</v>
      </c>
    </row>
    <row r="83" spans="1:5" x14ac:dyDescent="0.25">
      <c r="A83" s="1" t="s">
        <v>84</v>
      </c>
      <c r="B83">
        <v>20</v>
      </c>
      <c r="C83">
        <v>15</v>
      </c>
      <c r="D83">
        <v>13</v>
      </c>
      <c r="E83">
        <v>13</v>
      </c>
    </row>
    <row r="84" spans="1:5" x14ac:dyDescent="0.25">
      <c r="A84" s="1" t="s">
        <v>85</v>
      </c>
      <c r="B84">
        <v>10</v>
      </c>
      <c r="C84">
        <v>7</v>
      </c>
      <c r="D84">
        <v>6</v>
      </c>
      <c r="E84">
        <v>6</v>
      </c>
    </row>
    <row r="85" spans="1:5" x14ac:dyDescent="0.25">
      <c r="A85" s="1" t="s">
        <v>86</v>
      </c>
      <c r="B85">
        <v>5</v>
      </c>
      <c r="C85">
        <v>4</v>
      </c>
      <c r="D85">
        <v>3</v>
      </c>
      <c r="E85">
        <v>3</v>
      </c>
    </row>
    <row r="86" spans="1:5" x14ac:dyDescent="0.25">
      <c r="A86" s="1" t="s">
        <v>87</v>
      </c>
      <c r="B86">
        <v>3</v>
      </c>
      <c r="C86">
        <v>2</v>
      </c>
      <c r="D86">
        <v>1</v>
      </c>
      <c r="E86">
        <v>1</v>
      </c>
    </row>
    <row r="90" spans="1:5" x14ac:dyDescent="0.25">
      <c r="A90" t="s">
        <v>161</v>
      </c>
    </row>
    <row r="91" spans="1:5" x14ac:dyDescent="0.25">
      <c r="A91">
        <v>0</v>
      </c>
      <c r="B91" s="83" t="s">
        <v>118</v>
      </c>
    </row>
    <row r="92" spans="1:5" x14ac:dyDescent="0.25">
      <c r="A92">
        <v>1</v>
      </c>
      <c r="B92" s="83" t="str">
        <f>IF(Npu!H65&gt;0,"Level 1 BMPs Required (Neighboring Facilities)", "No BMPs Required")</f>
        <v>No BMPs Required</v>
      </c>
    </row>
    <row r="93" spans="1:5" x14ac:dyDescent="0.25">
      <c r="A93">
        <v>49</v>
      </c>
      <c r="B93" s="83" t="str">
        <f>IF(Npu!H65&gt;0,"Level 1 BMPs Required (Neighboring Facilities)", "No BMPs Required")</f>
        <v>No BMPs Required</v>
      </c>
    </row>
    <row r="94" spans="1:5" x14ac:dyDescent="0.25">
      <c r="A94">
        <v>50</v>
      </c>
      <c r="B94" t="s">
        <v>119</v>
      </c>
    </row>
    <row r="95" spans="1:5" x14ac:dyDescent="0.25">
      <c r="A95">
        <v>99</v>
      </c>
      <c r="B95" t="s">
        <v>119</v>
      </c>
    </row>
    <row r="96" spans="1:5" x14ac:dyDescent="0.25">
      <c r="A96">
        <v>100</v>
      </c>
      <c r="B96" t="s">
        <v>120</v>
      </c>
    </row>
    <row r="97" spans="1:2" x14ac:dyDescent="0.25">
      <c r="A97">
        <v>500</v>
      </c>
      <c r="B97" t="s">
        <v>120</v>
      </c>
    </row>
    <row r="98" spans="1:2" x14ac:dyDescent="0.25">
      <c r="A98">
        <v>1000</v>
      </c>
      <c r="B98" t="s">
        <v>120</v>
      </c>
    </row>
    <row r="99" spans="1:2" x14ac:dyDescent="0.25">
      <c r="A99">
        <v>5000</v>
      </c>
      <c r="B99" t="s">
        <v>120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B0A7FBDA9B7840AD4590AFE6A58A07" ma:contentTypeVersion="1" ma:contentTypeDescription="Create a new document." ma:contentTypeScope="" ma:versionID="c4d47258a6ad87b3ad1bfd63710d75b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1558f36b89145d8ec470e697923be0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DFDC89F-7CE4-4572-A60C-D1AF3F7C3B5D}"/>
</file>

<file path=customXml/itemProps2.xml><?xml version="1.0" encoding="utf-8"?>
<ds:datastoreItem xmlns:ds="http://schemas.openxmlformats.org/officeDocument/2006/customXml" ds:itemID="{FD031522-78C0-4F2D-BDBD-F44FD99883E7}"/>
</file>

<file path=customXml/itemProps3.xml><?xml version="1.0" encoding="utf-8"?>
<ds:datastoreItem xmlns:ds="http://schemas.openxmlformats.org/officeDocument/2006/customXml" ds:itemID="{F6F21ABF-DC74-4EC3-B539-867B86BB04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69</vt:i4>
      </vt:variant>
    </vt:vector>
  </HeadingPairs>
  <TitlesOfParts>
    <vt:vector size="73" baseType="lpstr">
      <vt:lpstr>OSI</vt:lpstr>
      <vt:lpstr>Npu</vt:lpstr>
      <vt:lpstr>tblOsi</vt:lpstr>
      <vt:lpstr>neighb_look up tables</vt:lpstr>
      <vt:lpstr>aeus_covered_by_omp</vt:lpstr>
      <vt:lpstr>ag_preserved_score</vt:lpstr>
      <vt:lpstr>ag_security_zone</vt:lpstr>
      <vt:lpstr>ag_security_zone_score</vt:lpstr>
      <vt:lpstr>ag_zoning</vt:lpstr>
      <vt:lpstr>ag_zoning_score</vt:lpstr>
      <vt:lpstr>AgZoning</vt:lpstr>
      <vt:lpstr>AmountHomes</vt:lpstr>
      <vt:lpstr>ASA</vt:lpstr>
      <vt:lpstr>distance_to_nearest_property</vt:lpstr>
      <vt:lpstr>distance_to_property_line_score</vt:lpstr>
      <vt:lpstr>east_1200_1800_score</vt:lpstr>
      <vt:lpstr>east_1800_2400_score</vt:lpstr>
      <vt:lpstr>east_2400_3000_score</vt:lpstr>
      <vt:lpstr>east_600_1200_score</vt:lpstr>
      <vt:lpstr>east_600_score</vt:lpstr>
      <vt:lpstr>evaluation_distance</vt:lpstr>
      <vt:lpstr>facility_size_covered_by_omp</vt:lpstr>
      <vt:lpstr>facility_size_score</vt:lpstr>
      <vt:lpstr>final_osi_score</vt:lpstr>
      <vt:lpstr>LivestockHistory</vt:lpstr>
      <vt:lpstr>N1200to1800Shielding</vt:lpstr>
      <vt:lpstr>N1800to2400Shielding</vt:lpstr>
      <vt:lpstr>N2400to3000Shielding</vt:lpstr>
      <vt:lpstr>N600to1200Shielding</vt:lpstr>
      <vt:lpstr>neighbor_homes_score</vt:lpstr>
      <vt:lpstr>neighbor_preserved</vt:lpstr>
      <vt:lpstr>neighbor_preserved_score</vt:lpstr>
      <vt:lpstr>NeighborPreserved</vt:lpstr>
      <vt:lpstr>north_1200_1800_score</vt:lpstr>
      <vt:lpstr>north_1800_2400_score</vt:lpstr>
      <vt:lpstr>north_2400_3000_score</vt:lpstr>
      <vt:lpstr>north_600_1200_score</vt:lpstr>
      <vt:lpstr>north_600_score</vt:lpstr>
      <vt:lpstr>other_livestock_in_evaluation</vt:lpstr>
      <vt:lpstr>other_livestock_score</vt:lpstr>
      <vt:lpstr>OtherLivestockOps</vt:lpstr>
      <vt:lpstr>part_a_source_factors</vt:lpstr>
      <vt:lpstr>part_b_site_land_use</vt:lpstr>
      <vt:lpstr>part_c_surrounding_land_use</vt:lpstr>
      <vt:lpstr>Preserved</vt:lpstr>
      <vt:lpstr>preserved_farm</vt:lpstr>
      <vt:lpstr>Previously_Approve_AEUs</vt:lpstr>
      <vt:lpstr>Npu!Print_Area</vt:lpstr>
      <vt:lpstr>OSI!Print_Area</vt:lpstr>
      <vt:lpstr>PropertyLine</vt:lpstr>
      <vt:lpstr>pub_use_facilities_score</vt:lpstr>
      <vt:lpstr>site_livestock_history</vt:lpstr>
      <vt:lpstr>site_livestock_history_score</vt:lpstr>
      <vt:lpstr>south_1200_1800_score</vt:lpstr>
      <vt:lpstr>south_1800_2400_score</vt:lpstr>
      <vt:lpstr>south_2400_3000_score</vt:lpstr>
      <vt:lpstr>south_600_1200_score</vt:lpstr>
      <vt:lpstr>south_600_score</vt:lpstr>
      <vt:lpstr>Species_factor</vt:lpstr>
      <vt:lpstr>SpeciesType</vt:lpstr>
      <vt:lpstr>storage_type</vt:lpstr>
      <vt:lpstr>storage_type_score</vt:lpstr>
      <vt:lpstr>StorageType</vt:lpstr>
      <vt:lpstr>total_part_a</vt:lpstr>
      <vt:lpstr>total_part_b</vt:lpstr>
      <vt:lpstr>total_part_c</vt:lpstr>
      <vt:lpstr>type_of_operation</vt:lpstr>
      <vt:lpstr>Under600Shielding</vt:lpstr>
      <vt:lpstr>west_1200_1800_score</vt:lpstr>
      <vt:lpstr>west_1800_2400_score</vt:lpstr>
      <vt:lpstr>west_2400_3000_score</vt:lpstr>
      <vt:lpstr>west_600_1200_score</vt:lpstr>
      <vt:lpstr>west_600_score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rrichardso</dc:creator>
  <cp:lastModifiedBy>Deaton, Aaron</cp:lastModifiedBy>
  <cp:lastPrinted>2013-07-09T14:23:54Z</cp:lastPrinted>
  <dcterms:created xsi:type="dcterms:W3CDTF">2011-06-09T16:59:41Z</dcterms:created>
  <dcterms:modified xsi:type="dcterms:W3CDTF">2014-01-30T16:07:40Z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0x0101003FB0A7FBDA9B7840AD4590AFE6A58A07</vt:lpwstr>
  </property>
  <property fmtid="{D5CDD505-2E9C-101B-9397-08002B2CF9AE}" pid="3" name="Order">
    <vt:r8>1100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